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3"/>
  </bookViews>
  <sheets>
    <sheet name="25 LINHAS" sheetId="19" r:id="rId1"/>
    <sheet name="50 LINHAS " sheetId="20" r:id="rId2"/>
    <sheet name="75 LINHAS " sheetId="21" r:id="rId3"/>
    <sheet name="100 LINHAS " sheetId="22" r:id="rId4"/>
  </sheets>
  <definedNames>
    <definedName name="_xlnm.Print_Area" localSheetId="3">'100 LINHAS '!$A$1:$Q$123</definedName>
    <definedName name="_xlnm.Print_Area" localSheetId="0">'25 LINHAS'!$A$1:$Q$48</definedName>
    <definedName name="_xlnm.Print_Area" localSheetId="1">'50 LINHAS '!$A$1:$Q$73</definedName>
    <definedName name="_xlnm.Print_Area" localSheetId="2">'75 LINHAS '!$A$1:$Q$98</definedName>
  </definedNames>
  <calcPr calcId="125725"/>
</workbook>
</file>

<file path=xl/calcChain.xml><?xml version="1.0" encoding="utf-8"?>
<calcChain xmlns="http://schemas.openxmlformats.org/spreadsheetml/2006/main">
  <c r="W19" i="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Q19"/>
  <c r="Q20"/>
  <c r="Q22"/>
  <c r="Q24"/>
  <c r="Q25"/>
  <c r="Q26"/>
  <c r="Q27"/>
  <c r="Q28"/>
  <c r="Q29"/>
  <c r="Q30"/>
  <c r="Q31"/>
  <c r="Q32"/>
  <c r="Q33"/>
  <c r="Q34"/>
  <c r="Q35"/>
  <c r="Q36"/>
  <c r="Q37"/>
  <c r="Q38"/>
  <c r="Q39"/>
  <c r="Q40"/>
  <c r="P19"/>
  <c r="P20"/>
  <c r="P21"/>
  <c r="Q21" s="1"/>
  <c r="P22"/>
  <c r="P23"/>
  <c r="Q23" s="1"/>
  <c r="P24"/>
  <c r="P25"/>
  <c r="P26"/>
  <c r="P27"/>
  <c r="P28"/>
  <c r="P29"/>
  <c r="P30"/>
  <c r="P31"/>
  <c r="P32"/>
  <c r="P33"/>
  <c r="P34"/>
  <c r="P35"/>
  <c r="P36"/>
  <c r="P37"/>
  <c r="P38"/>
  <c r="P39"/>
  <c r="P40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I19"/>
  <c r="I20"/>
  <c r="I22"/>
  <c r="I24"/>
  <c r="I25"/>
  <c r="I26"/>
  <c r="I27"/>
  <c r="I28"/>
  <c r="I29"/>
  <c r="I30"/>
  <c r="I31"/>
  <c r="I32"/>
  <c r="I33"/>
  <c r="I34"/>
  <c r="I35"/>
  <c r="I36"/>
  <c r="I37"/>
  <c r="I38"/>
  <c r="I39"/>
  <c r="I40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W20" i="22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W66"/>
  <c r="X66" s="1"/>
  <c r="W67"/>
  <c r="X67" s="1"/>
  <c r="W68"/>
  <c r="X68" s="1"/>
  <c r="W69"/>
  <c r="X69" s="1"/>
  <c r="W70"/>
  <c r="X70" s="1"/>
  <c r="W71"/>
  <c r="X71" s="1"/>
  <c r="W72"/>
  <c r="X72" s="1"/>
  <c r="W73"/>
  <c r="X73" s="1"/>
  <c r="W74"/>
  <c r="X74" s="1"/>
  <c r="W75"/>
  <c r="X75" s="1"/>
  <c r="W76"/>
  <c r="X76" s="1"/>
  <c r="W77"/>
  <c r="X77" s="1"/>
  <c r="W78"/>
  <c r="X78" s="1"/>
  <c r="W79"/>
  <c r="X79" s="1"/>
  <c r="W80"/>
  <c r="X80" s="1"/>
  <c r="W81"/>
  <c r="X81" s="1"/>
  <c r="W82"/>
  <c r="X82" s="1"/>
  <c r="W83"/>
  <c r="X83" s="1"/>
  <c r="W84"/>
  <c r="X84" s="1"/>
  <c r="W85"/>
  <c r="X85" s="1"/>
  <c r="W86"/>
  <c r="X86" s="1"/>
  <c r="W87"/>
  <c r="X87" s="1"/>
  <c r="W88"/>
  <c r="X88" s="1"/>
  <c r="W89"/>
  <c r="X89" s="1"/>
  <c r="W90"/>
  <c r="X90" s="1"/>
  <c r="W91"/>
  <c r="X91" s="1"/>
  <c r="W92"/>
  <c r="X92" s="1"/>
  <c r="W93"/>
  <c r="X93" s="1"/>
  <c r="W94"/>
  <c r="X94" s="1"/>
  <c r="W95"/>
  <c r="X95" s="1"/>
  <c r="W96"/>
  <c r="X96" s="1"/>
  <c r="W97"/>
  <c r="X97" s="1"/>
  <c r="W98"/>
  <c r="X98" s="1"/>
  <c r="W99"/>
  <c r="X99" s="1"/>
  <c r="W100"/>
  <c r="X100" s="1"/>
  <c r="W101"/>
  <c r="X101" s="1"/>
  <c r="W102"/>
  <c r="X102" s="1"/>
  <c r="W103"/>
  <c r="X103" s="1"/>
  <c r="W104"/>
  <c r="X104" s="1"/>
  <c r="W105"/>
  <c r="X105" s="1"/>
  <c r="W106"/>
  <c r="X106" s="1"/>
  <c r="W107"/>
  <c r="X107" s="1"/>
  <c r="W108"/>
  <c r="X108" s="1"/>
  <c r="W109"/>
  <c r="X109" s="1"/>
  <c r="W110"/>
  <c r="X110" s="1"/>
  <c r="W111"/>
  <c r="X111" s="1"/>
  <c r="W112"/>
  <c r="X112" s="1"/>
  <c r="W113"/>
  <c r="X113" s="1"/>
  <c r="W114"/>
  <c r="X114" s="1"/>
  <c r="W115"/>
  <c r="X115" s="1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Q115" s="1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L119"/>
  <c r="K119"/>
  <c r="J119"/>
  <c r="I119"/>
  <c r="G119"/>
  <c r="T23"/>
  <c r="H20"/>
  <c r="W19"/>
  <c r="Y19" s="1"/>
  <c r="Q19"/>
  <c r="P19"/>
  <c r="H19"/>
  <c r="W18"/>
  <c r="Y18" s="1"/>
  <c r="Q18"/>
  <c r="P18"/>
  <c r="M18"/>
  <c r="I18"/>
  <c r="H18"/>
  <c r="W17"/>
  <c r="Y17" s="1"/>
  <c r="Q17"/>
  <c r="P17"/>
  <c r="M17"/>
  <c r="I17"/>
  <c r="H17"/>
  <c r="W16"/>
  <c r="Y16" s="1"/>
  <c r="Q16"/>
  <c r="P16"/>
  <c r="M16"/>
  <c r="I16"/>
  <c r="H16"/>
  <c r="G5"/>
  <c r="W20" i="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4"/>
  <c r="I55"/>
  <c r="I56"/>
  <c r="I57"/>
  <c r="I58"/>
  <c r="I59"/>
  <c r="I60"/>
  <c r="I61"/>
  <c r="I62"/>
  <c r="I63"/>
  <c r="I64"/>
  <c r="I65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L94" i="21"/>
  <c r="K94"/>
  <c r="J94"/>
  <c r="I94"/>
  <c r="G94"/>
  <c r="W90"/>
  <c r="Y90" s="1"/>
  <c r="Q90"/>
  <c r="P90"/>
  <c r="M90"/>
  <c r="I90"/>
  <c r="H90"/>
  <c r="W89"/>
  <c r="Y89" s="1"/>
  <c r="Q89"/>
  <c r="P89"/>
  <c r="M89"/>
  <c r="I89"/>
  <c r="H89"/>
  <c r="W88"/>
  <c r="Y88" s="1"/>
  <c r="Q88"/>
  <c r="P88"/>
  <c r="M88"/>
  <c r="I88"/>
  <c r="H88"/>
  <c r="W87"/>
  <c r="Y87" s="1"/>
  <c r="Q87"/>
  <c r="P87"/>
  <c r="M87"/>
  <c r="I87"/>
  <c r="H87"/>
  <c r="W86"/>
  <c r="Y86" s="1"/>
  <c r="Q86"/>
  <c r="P86"/>
  <c r="M86"/>
  <c r="I86"/>
  <c r="H86"/>
  <c r="W85"/>
  <c r="Y85" s="1"/>
  <c r="Q85"/>
  <c r="P85"/>
  <c r="M85"/>
  <c r="I85"/>
  <c r="H85"/>
  <c r="W84"/>
  <c r="Y84" s="1"/>
  <c r="Q84"/>
  <c r="P84"/>
  <c r="M84"/>
  <c r="I84"/>
  <c r="H84"/>
  <c r="W83"/>
  <c r="Y83" s="1"/>
  <c r="Q83"/>
  <c r="P83"/>
  <c r="M83"/>
  <c r="I83"/>
  <c r="H83"/>
  <c r="W82"/>
  <c r="Y82" s="1"/>
  <c r="Q82"/>
  <c r="P82"/>
  <c r="M82"/>
  <c r="I82"/>
  <c r="H82"/>
  <c r="W81"/>
  <c r="Y81" s="1"/>
  <c r="Q81"/>
  <c r="P81"/>
  <c r="M81"/>
  <c r="I81"/>
  <c r="H81"/>
  <c r="W80"/>
  <c r="Y80" s="1"/>
  <c r="Q80"/>
  <c r="P80"/>
  <c r="M80"/>
  <c r="I80"/>
  <c r="H80"/>
  <c r="W79"/>
  <c r="Y79" s="1"/>
  <c r="Q79"/>
  <c r="P79"/>
  <c r="M79"/>
  <c r="I79"/>
  <c r="H79"/>
  <c r="W78"/>
  <c r="Y78" s="1"/>
  <c r="Q78"/>
  <c r="P78"/>
  <c r="M78"/>
  <c r="I78"/>
  <c r="H78"/>
  <c r="W77"/>
  <c r="Y77" s="1"/>
  <c r="Q77"/>
  <c r="P77"/>
  <c r="M77"/>
  <c r="I77"/>
  <c r="H77"/>
  <c r="W76"/>
  <c r="Y76" s="1"/>
  <c r="Q76"/>
  <c r="P76"/>
  <c r="M76"/>
  <c r="I76"/>
  <c r="H76"/>
  <c r="W75"/>
  <c r="Y75" s="1"/>
  <c r="Q75"/>
  <c r="P75"/>
  <c r="M75"/>
  <c r="I75"/>
  <c r="H75"/>
  <c r="W74"/>
  <c r="Y74" s="1"/>
  <c r="Q74"/>
  <c r="P74"/>
  <c r="M74"/>
  <c r="I74"/>
  <c r="H74"/>
  <c r="W73"/>
  <c r="Y73" s="1"/>
  <c r="Q73"/>
  <c r="P73"/>
  <c r="M73"/>
  <c r="I73"/>
  <c r="H73"/>
  <c r="W72"/>
  <c r="Y72" s="1"/>
  <c r="Q72"/>
  <c r="P72"/>
  <c r="M72"/>
  <c r="I72"/>
  <c r="H72"/>
  <c r="W71"/>
  <c r="Y71" s="1"/>
  <c r="Q71"/>
  <c r="P71"/>
  <c r="M71"/>
  <c r="I71"/>
  <c r="H71"/>
  <c r="W70"/>
  <c r="Y70" s="1"/>
  <c r="Q70"/>
  <c r="P70"/>
  <c r="M70"/>
  <c r="I70"/>
  <c r="H70"/>
  <c r="W69"/>
  <c r="Y69" s="1"/>
  <c r="Q69"/>
  <c r="P69"/>
  <c r="M69"/>
  <c r="I69"/>
  <c r="H69"/>
  <c r="W68"/>
  <c r="Y68" s="1"/>
  <c r="Q68"/>
  <c r="P68"/>
  <c r="M68"/>
  <c r="I68"/>
  <c r="H68"/>
  <c r="W67"/>
  <c r="Y67" s="1"/>
  <c r="Q67"/>
  <c r="P67"/>
  <c r="M67"/>
  <c r="I67"/>
  <c r="H67"/>
  <c r="W66"/>
  <c r="Y66" s="1"/>
  <c r="Q66"/>
  <c r="P66"/>
  <c r="M66"/>
  <c r="I66"/>
  <c r="H66"/>
  <c r="W65"/>
  <c r="Y65" s="1"/>
  <c r="Q65"/>
  <c r="P65"/>
  <c r="M65"/>
  <c r="I65"/>
  <c r="H65"/>
  <c r="W64"/>
  <c r="Y64" s="1"/>
  <c r="Q64"/>
  <c r="P64"/>
  <c r="M64"/>
  <c r="I64"/>
  <c r="H64"/>
  <c r="W63"/>
  <c r="Y63" s="1"/>
  <c r="Q63"/>
  <c r="P63"/>
  <c r="M63"/>
  <c r="I63"/>
  <c r="H63"/>
  <c r="W62"/>
  <c r="Y62" s="1"/>
  <c r="Q62"/>
  <c r="P62"/>
  <c r="M62"/>
  <c r="I62"/>
  <c r="H62"/>
  <c r="W61"/>
  <c r="Y61" s="1"/>
  <c r="Q61"/>
  <c r="P61"/>
  <c r="M61"/>
  <c r="I61"/>
  <c r="H61"/>
  <c r="W60"/>
  <c r="Y60" s="1"/>
  <c r="Q60"/>
  <c r="P60"/>
  <c r="M60"/>
  <c r="I60"/>
  <c r="H60"/>
  <c r="W59"/>
  <c r="Y59" s="1"/>
  <c r="Q59"/>
  <c r="P59"/>
  <c r="M59"/>
  <c r="I59"/>
  <c r="H59"/>
  <c r="W58"/>
  <c r="Y58" s="1"/>
  <c r="Q58"/>
  <c r="P58"/>
  <c r="M58"/>
  <c r="I58"/>
  <c r="H58"/>
  <c r="W57"/>
  <c r="Y57" s="1"/>
  <c r="Q57"/>
  <c r="P57"/>
  <c r="M57"/>
  <c r="I57"/>
  <c r="H57"/>
  <c r="W56"/>
  <c r="Y56" s="1"/>
  <c r="Q56"/>
  <c r="P56"/>
  <c r="M56"/>
  <c r="I56"/>
  <c r="H56"/>
  <c r="W55"/>
  <c r="Y55" s="1"/>
  <c r="Q55"/>
  <c r="P55"/>
  <c r="M55"/>
  <c r="I55"/>
  <c r="H55"/>
  <c r="W54"/>
  <c r="Y54" s="1"/>
  <c r="Q54"/>
  <c r="P54"/>
  <c r="M54"/>
  <c r="I54"/>
  <c r="H54"/>
  <c r="W53"/>
  <c r="Y53" s="1"/>
  <c r="Q53"/>
  <c r="P53"/>
  <c r="M53"/>
  <c r="I53"/>
  <c r="H53"/>
  <c r="W52"/>
  <c r="Y52" s="1"/>
  <c r="Q52"/>
  <c r="P52"/>
  <c r="M52"/>
  <c r="I52"/>
  <c r="H52"/>
  <c r="W51"/>
  <c r="Y51" s="1"/>
  <c r="Q51"/>
  <c r="P51"/>
  <c r="M51"/>
  <c r="I51"/>
  <c r="H51"/>
  <c r="W50"/>
  <c r="Y50" s="1"/>
  <c r="Q50"/>
  <c r="P50"/>
  <c r="M50"/>
  <c r="I50"/>
  <c r="H50"/>
  <c r="W49"/>
  <c r="Y49" s="1"/>
  <c r="Q49"/>
  <c r="P49"/>
  <c r="M49"/>
  <c r="I49"/>
  <c r="H49"/>
  <c r="W48"/>
  <c r="Y48" s="1"/>
  <c r="Q48"/>
  <c r="P48"/>
  <c r="M48"/>
  <c r="I48"/>
  <c r="H48"/>
  <c r="W47"/>
  <c r="Y47" s="1"/>
  <c r="Q47"/>
  <c r="P47"/>
  <c r="M47"/>
  <c r="I47"/>
  <c r="H47"/>
  <c r="W46"/>
  <c r="Y46" s="1"/>
  <c r="Q46"/>
  <c r="P46"/>
  <c r="M46"/>
  <c r="I46"/>
  <c r="H46"/>
  <c r="W45"/>
  <c r="Y45" s="1"/>
  <c r="Q45"/>
  <c r="P45"/>
  <c r="M45"/>
  <c r="I45"/>
  <c r="H45"/>
  <c r="W44"/>
  <c r="Y44" s="1"/>
  <c r="Q44"/>
  <c r="P44"/>
  <c r="M44"/>
  <c r="I44"/>
  <c r="H44"/>
  <c r="W43"/>
  <c r="Y43" s="1"/>
  <c r="Q43"/>
  <c r="P43"/>
  <c r="M43"/>
  <c r="I43"/>
  <c r="H43"/>
  <c r="W42"/>
  <c r="Y42" s="1"/>
  <c r="Q42"/>
  <c r="P42"/>
  <c r="M42"/>
  <c r="I42"/>
  <c r="H42"/>
  <c r="W41"/>
  <c r="Y41" s="1"/>
  <c r="Q41"/>
  <c r="P41"/>
  <c r="M41"/>
  <c r="I41"/>
  <c r="H41"/>
  <c r="W40"/>
  <c r="Y40" s="1"/>
  <c r="Q40"/>
  <c r="P40"/>
  <c r="M40"/>
  <c r="I40"/>
  <c r="H40"/>
  <c r="W39"/>
  <c r="Y39" s="1"/>
  <c r="Q39"/>
  <c r="P39"/>
  <c r="M39"/>
  <c r="I39"/>
  <c r="H39"/>
  <c r="W38"/>
  <c r="Y38" s="1"/>
  <c r="Q38"/>
  <c r="P38"/>
  <c r="M38"/>
  <c r="I38"/>
  <c r="H38"/>
  <c r="W37"/>
  <c r="Y37" s="1"/>
  <c r="Q37"/>
  <c r="P37"/>
  <c r="M37"/>
  <c r="I37"/>
  <c r="H37"/>
  <c r="W36"/>
  <c r="Y36" s="1"/>
  <c r="Q36"/>
  <c r="P36"/>
  <c r="M36"/>
  <c r="I36"/>
  <c r="H36"/>
  <c r="W35"/>
  <c r="Y35" s="1"/>
  <c r="Q35"/>
  <c r="P35"/>
  <c r="M35"/>
  <c r="I35"/>
  <c r="H35"/>
  <c r="W34"/>
  <c r="Y34" s="1"/>
  <c r="Q34"/>
  <c r="P34"/>
  <c r="M34"/>
  <c r="I34"/>
  <c r="H34"/>
  <c r="W33"/>
  <c r="Y33" s="1"/>
  <c r="Q33"/>
  <c r="P33"/>
  <c r="M33"/>
  <c r="I33"/>
  <c r="H33"/>
  <c r="W32"/>
  <c r="Y32" s="1"/>
  <c r="Q32"/>
  <c r="P32"/>
  <c r="M32"/>
  <c r="I32"/>
  <c r="H32"/>
  <c r="W31"/>
  <c r="Y31" s="1"/>
  <c r="Q31"/>
  <c r="P31"/>
  <c r="M31"/>
  <c r="I31"/>
  <c r="H31"/>
  <c r="W30"/>
  <c r="Y30" s="1"/>
  <c r="Q30"/>
  <c r="P30"/>
  <c r="M30"/>
  <c r="I30"/>
  <c r="H30"/>
  <c r="W29"/>
  <c r="Y29" s="1"/>
  <c r="Q29"/>
  <c r="P29"/>
  <c r="M29"/>
  <c r="I29"/>
  <c r="H29"/>
  <c r="W28"/>
  <c r="Y28" s="1"/>
  <c r="Q28"/>
  <c r="P28"/>
  <c r="M28"/>
  <c r="I28"/>
  <c r="H28"/>
  <c r="W27"/>
  <c r="Y27" s="1"/>
  <c r="Q27"/>
  <c r="P27"/>
  <c r="M27"/>
  <c r="I27"/>
  <c r="H27"/>
  <c r="W26"/>
  <c r="Y26" s="1"/>
  <c r="Q26"/>
  <c r="P26"/>
  <c r="M26"/>
  <c r="I26"/>
  <c r="H26"/>
  <c r="W25"/>
  <c r="Y25" s="1"/>
  <c r="Q25"/>
  <c r="P25"/>
  <c r="M25"/>
  <c r="I25"/>
  <c r="H25"/>
  <c r="W24"/>
  <c r="Y24" s="1"/>
  <c r="Q24"/>
  <c r="P24"/>
  <c r="M24"/>
  <c r="I24"/>
  <c r="H24"/>
  <c r="W23"/>
  <c r="Y23" s="1"/>
  <c r="T23"/>
  <c r="Q23"/>
  <c r="P23"/>
  <c r="M23"/>
  <c r="I23"/>
  <c r="H23"/>
  <c r="W22"/>
  <c r="Y22" s="1"/>
  <c r="Q22"/>
  <c r="P22"/>
  <c r="M22"/>
  <c r="I22"/>
  <c r="H22"/>
  <c r="W21"/>
  <c r="Y21" s="1"/>
  <c r="Q21"/>
  <c r="P21"/>
  <c r="M21"/>
  <c r="I21"/>
  <c r="H21"/>
  <c r="W20"/>
  <c r="Y20" s="1"/>
  <c r="Q20"/>
  <c r="P20"/>
  <c r="M20"/>
  <c r="I20"/>
  <c r="H20"/>
  <c r="W19"/>
  <c r="Y19" s="1"/>
  <c r="Q19"/>
  <c r="P19"/>
  <c r="M19"/>
  <c r="I19"/>
  <c r="H19"/>
  <c r="W18"/>
  <c r="Y18" s="1"/>
  <c r="Q18"/>
  <c r="P18"/>
  <c r="M18"/>
  <c r="I18"/>
  <c r="H18"/>
  <c r="W17"/>
  <c r="Y17" s="1"/>
  <c r="Q17"/>
  <c r="P17"/>
  <c r="M17"/>
  <c r="I17"/>
  <c r="H17"/>
  <c r="W16"/>
  <c r="Y16" s="1"/>
  <c r="Q16"/>
  <c r="M94" s="1"/>
  <c r="P16"/>
  <c r="M16"/>
  <c r="I16"/>
  <c r="H16"/>
  <c r="G5"/>
  <c r="M19" i="19"/>
  <c r="L69" i="20"/>
  <c r="K69"/>
  <c r="J69"/>
  <c r="I69"/>
  <c r="G69"/>
  <c r="T23"/>
  <c r="G5" s="1"/>
  <c r="W19"/>
  <c r="Y19" s="1"/>
  <c r="P19"/>
  <c r="W18"/>
  <c r="Y18" s="1"/>
  <c r="Q18"/>
  <c r="P18"/>
  <c r="M18"/>
  <c r="I18"/>
  <c r="H18"/>
  <c r="W17"/>
  <c r="Y17" s="1"/>
  <c r="Q17"/>
  <c r="P17"/>
  <c r="M17"/>
  <c r="I17"/>
  <c r="H17"/>
  <c r="W16"/>
  <c r="Y16" s="1"/>
  <c r="Q16"/>
  <c r="P16"/>
  <c r="M16"/>
  <c r="W17" i="19"/>
  <c r="X17" s="1"/>
  <c r="W18"/>
  <c r="X18" s="1"/>
  <c r="L44"/>
  <c r="K44"/>
  <c r="J44"/>
  <c r="I44"/>
  <c r="G44"/>
  <c r="M17"/>
  <c r="M18"/>
  <c r="P17"/>
  <c r="P18"/>
  <c r="T23"/>
  <c r="G5" s="1"/>
  <c r="W16"/>
  <c r="Y16" s="1"/>
  <c r="P16"/>
  <c r="Q16" s="1"/>
  <c r="M16"/>
  <c r="Y39" l="1"/>
  <c r="Z39" s="1"/>
  <c r="Y37"/>
  <c r="Z37" s="1"/>
  <c r="Y35"/>
  <c r="Z35" s="1"/>
  <c r="Y33"/>
  <c r="Z33" s="1"/>
  <c r="Y31"/>
  <c r="Z31" s="1"/>
  <c r="Y29"/>
  <c r="Z29" s="1"/>
  <c r="Y27"/>
  <c r="Z27" s="1"/>
  <c r="Y25"/>
  <c r="Z25" s="1"/>
  <c r="Y23"/>
  <c r="Z23" s="1"/>
  <c r="I23" s="1"/>
  <c r="Y21"/>
  <c r="Z21" s="1"/>
  <c r="I21" s="1"/>
  <c r="Y19"/>
  <c r="Z19" s="1"/>
  <c r="Y40"/>
  <c r="Z40" s="1"/>
  <c r="Y38"/>
  <c r="Z38" s="1"/>
  <c r="Y36"/>
  <c r="Z36" s="1"/>
  <c r="Y34"/>
  <c r="Z34" s="1"/>
  <c r="Y32"/>
  <c r="Z32" s="1"/>
  <c r="Y30"/>
  <c r="Z30" s="1"/>
  <c r="Y28"/>
  <c r="Z28" s="1"/>
  <c r="Y26"/>
  <c r="Z26" s="1"/>
  <c r="Y24"/>
  <c r="Z24" s="1"/>
  <c r="Y22"/>
  <c r="Z22" s="1"/>
  <c r="Y20"/>
  <c r="Z20" s="1"/>
  <c r="Y115" i="22"/>
  <c r="Z115" s="1"/>
  <c r="I115" s="1"/>
  <c r="Y113"/>
  <c r="Z113" s="1"/>
  <c r="Y111"/>
  <c r="Z111" s="1"/>
  <c r="Y109"/>
  <c r="Z109" s="1"/>
  <c r="Y107"/>
  <c r="Z107" s="1"/>
  <c r="Y105"/>
  <c r="Z105" s="1"/>
  <c r="Y103"/>
  <c r="Z103" s="1"/>
  <c r="Y101"/>
  <c r="Z101" s="1"/>
  <c r="Y99"/>
  <c r="Z99" s="1"/>
  <c r="Y97"/>
  <c r="Z97" s="1"/>
  <c r="Y95"/>
  <c r="Z95" s="1"/>
  <c r="Y93"/>
  <c r="Z93" s="1"/>
  <c r="Y91"/>
  <c r="Z91" s="1"/>
  <c r="Y89"/>
  <c r="Z89" s="1"/>
  <c r="Y87"/>
  <c r="Z87" s="1"/>
  <c r="Y85"/>
  <c r="Z85" s="1"/>
  <c r="Y83"/>
  <c r="Z83" s="1"/>
  <c r="Y81"/>
  <c r="Z81" s="1"/>
  <c r="Y79"/>
  <c r="Z79" s="1"/>
  <c r="Y77"/>
  <c r="Z77" s="1"/>
  <c r="Y75"/>
  <c r="Z75" s="1"/>
  <c r="Y73"/>
  <c r="Z73" s="1"/>
  <c r="Y71"/>
  <c r="Z71" s="1"/>
  <c r="Y69"/>
  <c r="Z69" s="1"/>
  <c r="Y67"/>
  <c r="Z67" s="1"/>
  <c r="Y65"/>
  <c r="Z65" s="1"/>
  <c r="Y63"/>
  <c r="Z63" s="1"/>
  <c r="Y61"/>
  <c r="Z61" s="1"/>
  <c r="I61" s="1"/>
  <c r="Y59"/>
  <c r="Z59" s="1"/>
  <c r="Y57"/>
  <c r="Z57" s="1"/>
  <c r="Y55"/>
  <c r="Z55" s="1"/>
  <c r="Y53"/>
  <c r="Z53" s="1"/>
  <c r="Y51"/>
  <c r="Z51" s="1"/>
  <c r="Y49"/>
  <c r="Z49" s="1"/>
  <c r="Y47"/>
  <c r="Z47" s="1"/>
  <c r="Y45"/>
  <c r="Z45" s="1"/>
  <c r="Y43"/>
  <c r="Z43" s="1"/>
  <c r="Y41"/>
  <c r="Z41" s="1"/>
  <c r="Y39"/>
  <c r="Z39" s="1"/>
  <c r="Y37"/>
  <c r="Z37" s="1"/>
  <c r="Y35"/>
  <c r="Z35" s="1"/>
  <c r="Y33"/>
  <c r="Z33" s="1"/>
  <c r="Y31"/>
  <c r="Z31" s="1"/>
  <c r="Y29"/>
  <c r="Z29" s="1"/>
  <c r="Y27"/>
  <c r="Z27" s="1"/>
  <c r="Y25"/>
  <c r="Z25" s="1"/>
  <c r="Y23"/>
  <c r="Z23" s="1"/>
  <c r="Y21"/>
  <c r="Z21" s="1"/>
  <c r="Y114"/>
  <c r="Z114" s="1"/>
  <c r="Y112"/>
  <c r="Z112" s="1"/>
  <c r="Y110"/>
  <c r="Z110" s="1"/>
  <c r="Y108"/>
  <c r="Z108" s="1"/>
  <c r="Y106"/>
  <c r="Z106" s="1"/>
  <c r="Y104"/>
  <c r="Z104" s="1"/>
  <c r="Y102"/>
  <c r="Z102" s="1"/>
  <c r="Y100"/>
  <c r="Z100" s="1"/>
  <c r="Y98"/>
  <c r="Z98" s="1"/>
  <c r="Y96"/>
  <c r="Z96" s="1"/>
  <c r="Y94"/>
  <c r="Z94" s="1"/>
  <c r="Y92"/>
  <c r="Z92" s="1"/>
  <c r="Y90"/>
  <c r="Z90" s="1"/>
  <c r="Y88"/>
  <c r="Z88" s="1"/>
  <c r="Y86"/>
  <c r="Z86" s="1"/>
  <c r="Y84"/>
  <c r="Z84" s="1"/>
  <c r="Y82"/>
  <c r="Z82" s="1"/>
  <c r="Y80"/>
  <c r="Z80" s="1"/>
  <c r="Y78"/>
  <c r="Z78" s="1"/>
  <c r="Y76"/>
  <c r="Z76" s="1"/>
  <c r="Y74"/>
  <c r="Z74" s="1"/>
  <c r="Y72"/>
  <c r="Z72" s="1"/>
  <c r="Y70"/>
  <c r="Z70" s="1"/>
  <c r="Y68"/>
  <c r="Z68" s="1"/>
  <c r="Y66"/>
  <c r="Z66" s="1"/>
  <c r="Y64"/>
  <c r="Z64" s="1"/>
  <c r="Y62"/>
  <c r="Z62" s="1"/>
  <c r="Y60"/>
  <c r="Z60" s="1"/>
  <c r="Y58"/>
  <c r="Z58" s="1"/>
  <c r="Y56"/>
  <c r="Z56" s="1"/>
  <c r="Y54"/>
  <c r="Z54" s="1"/>
  <c r="Y52"/>
  <c r="Z52" s="1"/>
  <c r="Y50"/>
  <c r="Z50" s="1"/>
  <c r="Y48"/>
  <c r="Z48" s="1"/>
  <c r="Y46"/>
  <c r="Z46" s="1"/>
  <c r="Y44"/>
  <c r="Z44" s="1"/>
  <c r="Y42"/>
  <c r="Z42" s="1"/>
  <c r="Y40"/>
  <c r="Z40" s="1"/>
  <c r="Y38"/>
  <c r="Z38" s="1"/>
  <c r="Y36"/>
  <c r="Z36" s="1"/>
  <c r="Y34"/>
  <c r="Z34" s="1"/>
  <c r="Y32"/>
  <c r="Z32" s="1"/>
  <c r="Y30"/>
  <c r="Z30" s="1"/>
  <c r="I30" s="1"/>
  <c r="Y28"/>
  <c r="Z28" s="1"/>
  <c r="Y26"/>
  <c r="Z26" s="1"/>
  <c r="Y24"/>
  <c r="Z24" s="1"/>
  <c r="Y22"/>
  <c r="Z22" s="1"/>
  <c r="Y20"/>
  <c r="M119"/>
  <c r="O118" s="1"/>
  <c r="X19"/>
  <c r="Z19" s="1"/>
  <c r="X17"/>
  <c r="Z17" s="1"/>
  <c r="X16"/>
  <c r="Z16" s="1"/>
  <c r="X18"/>
  <c r="Z18" s="1"/>
  <c r="Z20"/>
  <c r="Y64" i="20"/>
  <c r="Z64" s="1"/>
  <c r="Y62"/>
  <c r="Z62" s="1"/>
  <c r="Y60"/>
  <c r="Z60" s="1"/>
  <c r="Y58"/>
  <c r="Z58" s="1"/>
  <c r="Y56"/>
  <c r="Z56" s="1"/>
  <c r="Y54"/>
  <c r="Z54" s="1"/>
  <c r="Y52"/>
  <c r="Z52" s="1"/>
  <c r="Y50"/>
  <c r="Z50" s="1"/>
  <c r="Y48"/>
  <c r="Z48" s="1"/>
  <c r="Y46"/>
  <c r="Z46" s="1"/>
  <c r="Y44"/>
  <c r="Z44" s="1"/>
  <c r="Y42"/>
  <c r="Z42" s="1"/>
  <c r="Y40"/>
  <c r="Z40" s="1"/>
  <c r="Y38"/>
  <c r="Z38" s="1"/>
  <c r="Y36"/>
  <c r="Z36" s="1"/>
  <c r="Y34"/>
  <c r="Z34" s="1"/>
  <c r="Y32"/>
  <c r="Z32" s="1"/>
  <c r="Y30"/>
  <c r="Z30" s="1"/>
  <c r="Y28"/>
  <c r="Z28" s="1"/>
  <c r="Y26"/>
  <c r="Z26" s="1"/>
  <c r="Y24"/>
  <c r="Z24" s="1"/>
  <c r="Y22"/>
  <c r="Z22" s="1"/>
  <c r="Y20"/>
  <c r="Z20" s="1"/>
  <c r="Y65"/>
  <c r="Z65" s="1"/>
  <c r="Y63"/>
  <c r="Z63" s="1"/>
  <c r="Y61"/>
  <c r="Z61" s="1"/>
  <c r="Y59"/>
  <c r="Z59" s="1"/>
  <c r="Y57"/>
  <c r="Z57" s="1"/>
  <c r="Y55"/>
  <c r="Z55" s="1"/>
  <c r="Y53"/>
  <c r="Z53" s="1"/>
  <c r="I53" s="1"/>
  <c r="Y51"/>
  <c r="Z51" s="1"/>
  <c r="Y49"/>
  <c r="Z49" s="1"/>
  <c r="Y47"/>
  <c r="Z47" s="1"/>
  <c r="Y45"/>
  <c r="Z45" s="1"/>
  <c r="Y43"/>
  <c r="Z43" s="1"/>
  <c r="Y41"/>
  <c r="Z41" s="1"/>
  <c r="Y39"/>
  <c r="Z39" s="1"/>
  <c r="Y37"/>
  <c r="Z37" s="1"/>
  <c r="Y35"/>
  <c r="Z35" s="1"/>
  <c r="Y33"/>
  <c r="Z33" s="1"/>
  <c r="Y31"/>
  <c r="Z31" s="1"/>
  <c r="Y29"/>
  <c r="Z29" s="1"/>
  <c r="Y27"/>
  <c r="Z27" s="1"/>
  <c r="Y25"/>
  <c r="Z25" s="1"/>
  <c r="Y23"/>
  <c r="Z23" s="1"/>
  <c r="Y21"/>
  <c r="Z21" s="1"/>
  <c r="X50" i="21"/>
  <c r="Z50" s="1"/>
  <c r="X82"/>
  <c r="Z82" s="1"/>
  <c r="X34"/>
  <c r="Z34" s="1"/>
  <c r="X66"/>
  <c r="Z66" s="1"/>
  <c r="H16" i="20"/>
  <c r="M69"/>
  <c r="X19" i="21"/>
  <c r="Z19" s="1"/>
  <c r="X26"/>
  <c r="Z26" s="1"/>
  <c r="X42"/>
  <c r="Z42" s="1"/>
  <c r="X58"/>
  <c r="Z58" s="1"/>
  <c r="X74"/>
  <c r="Z74" s="1"/>
  <c r="X89"/>
  <c r="Z89" s="1"/>
  <c r="X30"/>
  <c r="Z30" s="1"/>
  <c r="X38"/>
  <c r="Z38" s="1"/>
  <c r="X46"/>
  <c r="Z46" s="1"/>
  <c r="X54"/>
  <c r="Z54" s="1"/>
  <c r="X62"/>
  <c r="Z62" s="1"/>
  <c r="X70"/>
  <c r="Z70" s="1"/>
  <c r="X78"/>
  <c r="Z78" s="1"/>
  <c r="X86"/>
  <c r="Z86" s="1"/>
  <c r="X17"/>
  <c r="X21"/>
  <c r="X24"/>
  <c r="X28"/>
  <c r="X32"/>
  <c r="X36"/>
  <c r="X40"/>
  <c r="X44"/>
  <c r="X48"/>
  <c r="X52"/>
  <c r="X56"/>
  <c r="X60"/>
  <c r="X64"/>
  <c r="X68"/>
  <c r="X72"/>
  <c r="Z72" s="1"/>
  <c r="X76"/>
  <c r="Z76" s="1"/>
  <c r="X80"/>
  <c r="X84"/>
  <c r="Z84" s="1"/>
  <c r="X88"/>
  <c r="Z88" s="1"/>
  <c r="O93"/>
  <c r="T89"/>
  <c r="O94"/>
  <c r="Z17"/>
  <c r="Z21"/>
  <c r="Z24"/>
  <c r="Z28"/>
  <c r="Z32"/>
  <c r="Z36"/>
  <c r="Z40"/>
  <c r="Z44"/>
  <c r="Z48"/>
  <c r="Z52"/>
  <c r="Z56"/>
  <c r="Z60"/>
  <c r="Z64"/>
  <c r="Z68"/>
  <c r="Z80"/>
  <c r="X16"/>
  <c r="Z16" s="1"/>
  <c r="X18"/>
  <c r="Z18" s="1"/>
  <c r="X20"/>
  <c r="Z20" s="1"/>
  <c r="X22"/>
  <c r="Z22" s="1"/>
  <c r="X23"/>
  <c r="Z23" s="1"/>
  <c r="X25"/>
  <c r="Z25" s="1"/>
  <c r="X27"/>
  <c r="Z27" s="1"/>
  <c r="X29"/>
  <c r="Z29" s="1"/>
  <c r="X31"/>
  <c r="Z31" s="1"/>
  <c r="X33"/>
  <c r="Z33" s="1"/>
  <c r="X35"/>
  <c r="Z35" s="1"/>
  <c r="X37"/>
  <c r="Z37" s="1"/>
  <c r="X39"/>
  <c r="Z39" s="1"/>
  <c r="X41"/>
  <c r="Z41" s="1"/>
  <c r="X43"/>
  <c r="Z43" s="1"/>
  <c r="X45"/>
  <c r="Z45" s="1"/>
  <c r="X47"/>
  <c r="Z47" s="1"/>
  <c r="X49"/>
  <c r="Z49" s="1"/>
  <c r="X51"/>
  <c r="Z51" s="1"/>
  <c r="X53"/>
  <c r="Z53" s="1"/>
  <c r="X55"/>
  <c r="Z55" s="1"/>
  <c r="X57"/>
  <c r="Z57" s="1"/>
  <c r="X59"/>
  <c r="Z59" s="1"/>
  <c r="X61"/>
  <c r="Z61" s="1"/>
  <c r="X63"/>
  <c r="Z63" s="1"/>
  <c r="X65"/>
  <c r="Z65" s="1"/>
  <c r="X67"/>
  <c r="Z67" s="1"/>
  <c r="X69"/>
  <c r="Z69" s="1"/>
  <c r="X71"/>
  <c r="Z71" s="1"/>
  <c r="X73"/>
  <c r="Z73" s="1"/>
  <c r="X75"/>
  <c r="Z75" s="1"/>
  <c r="X77"/>
  <c r="Z77" s="1"/>
  <c r="X79"/>
  <c r="Z79" s="1"/>
  <c r="X81"/>
  <c r="Z81" s="1"/>
  <c r="X83"/>
  <c r="Z83" s="1"/>
  <c r="X85"/>
  <c r="Z85" s="1"/>
  <c r="X87"/>
  <c r="Z87" s="1"/>
  <c r="X90"/>
  <c r="Z90" s="1"/>
  <c r="X18" i="20"/>
  <c r="Z18" s="1"/>
  <c r="X16"/>
  <c r="Z16" s="1"/>
  <c r="I16" s="1"/>
  <c r="O68"/>
  <c r="T64"/>
  <c r="O69"/>
  <c r="X17"/>
  <c r="Z17" s="1"/>
  <c r="X19"/>
  <c r="Z19" s="1"/>
  <c r="Q18" i="19"/>
  <c r="H18"/>
  <c r="Q17"/>
  <c r="M44" s="1"/>
  <c r="H16"/>
  <c r="H17"/>
  <c r="Y18"/>
  <c r="Z18" s="1"/>
  <c r="I18" s="1"/>
  <c r="Y17"/>
  <c r="Z17" s="1"/>
  <c r="I17" s="1"/>
  <c r="X16"/>
  <c r="Z16" s="1"/>
  <c r="I16" s="1"/>
  <c r="T114" i="22" l="1"/>
  <c r="O119"/>
  <c r="O43" i="19"/>
  <c r="T39"/>
  <c r="O44" s="1"/>
</calcChain>
</file>

<file path=xl/sharedStrings.xml><?xml version="1.0" encoding="utf-8"?>
<sst xmlns="http://schemas.openxmlformats.org/spreadsheetml/2006/main" count="296" uniqueCount="73">
  <si>
    <t>VALOR</t>
  </si>
  <si>
    <t>ORD</t>
  </si>
  <si>
    <t>NOME DO ACOLHIDO</t>
  </si>
  <si>
    <t>STATUS</t>
  </si>
  <si>
    <t>ACOLHIDO</t>
  </si>
  <si>
    <t>ENTRADA</t>
  </si>
  <si>
    <t>SAÍDA</t>
  </si>
  <si>
    <t>INICIO</t>
  </si>
  <si>
    <t>FIM</t>
  </si>
  <si>
    <t>DADOS TRATAMENTO</t>
  </si>
  <si>
    <t>PERIODO
TRATAMENTO</t>
  </si>
  <si>
    <t>STATUS BENEFICIARIO</t>
  </si>
  <si>
    <t>DESLIGADO</t>
  </si>
  <si>
    <t>DESISTENTE</t>
  </si>
  <si>
    <t>VALOR SERVIÇO</t>
  </si>
  <si>
    <t>ACOLHIDOS</t>
  </si>
  <si>
    <t>INGRESSOS</t>
  </si>
  <si>
    <t>INGRESSO</t>
  </si>
  <si>
    <t>DESLIGADOS</t>
  </si>
  <si>
    <t>DESISTENTES</t>
  </si>
  <si>
    <t>CONCLUIDOS</t>
  </si>
  <si>
    <t>VALOR TOTAL R$</t>
  </si>
  <si>
    <t>TERMO DE FOMENTO:</t>
  </si>
  <si>
    <t>XX/2021</t>
  </si>
  <si>
    <t>LOCAL:</t>
  </si>
  <si>
    <t>DATA:</t>
  </si>
  <si>
    <t>CONCLUSÃO</t>
  </si>
  <si>
    <t>DOCUMENTO PESSOAL</t>
  </si>
  <si>
    <t xml:space="preserve">INGRESSO: </t>
  </si>
  <si>
    <t>ACOLHIDO:</t>
  </si>
  <si>
    <t>DESLIGADO:</t>
  </si>
  <si>
    <t>DESISTENTE:</t>
  </si>
  <si>
    <t>CONCLUSÃO:</t>
  </si>
  <si>
    <t xml:space="preserve">  Iniciativa de interrupção do tratamento pela OSC</t>
  </si>
  <si>
    <t xml:space="preserve">  Iniciativa de interrupção do tratamento pelo proprio acolhido</t>
  </si>
  <si>
    <t xml:space="preserve">  Quando conclui o tratamento no tempo determinado pela OSC ( GRADUAÇÃO )</t>
  </si>
  <si>
    <t>SERVIÇO DE ACOLHIMENTO MÊS REFERÊNCIA</t>
  </si>
  <si>
    <t>Período:</t>
  </si>
  <si>
    <t xml:space="preserve">  Começou o tratamento antes do mês de referência  ( MÊS DA SOLICITAÇÃO )</t>
  </si>
  <si>
    <t>QUANTIDADE
DE DIAS</t>
  </si>
  <si>
    <t xml:space="preserve">  Começou o tratamento dentro do mês de referência ( MÊS DA SOLICITAÇÃO )</t>
  </si>
  <si>
    <t>publico alvo</t>
  </si>
  <si>
    <t>ADULTO MASCULINO</t>
  </si>
  <si>
    <t>ADULTO FEMININO</t>
  </si>
  <si>
    <t>ADOLESCENTE MASCULINO</t>
  </si>
  <si>
    <t>ADOLESCENTE FEMININO</t>
  </si>
  <si>
    <t>MÃE NUTRIZ</t>
  </si>
  <si>
    <t>VALOR MENSAL</t>
  </si>
  <si>
    <t>TEMPO DE TRATAMENTO DA OSC</t>
  </si>
  <si>
    <t>QTDE DE TEMPO PARA TRATAMENTO</t>
  </si>
  <si>
    <t>MÊS REFERÊNCIA</t>
  </si>
  <si>
    <t>Público Alvo:</t>
  </si>
  <si>
    <t>Inicio</t>
  </si>
  <si>
    <t>Fim</t>
  </si>
  <si>
    <t>NOME DA OSC</t>
  </si>
  <si>
    <t>VAGAS:</t>
  </si>
  <si>
    <t>VALOR MÁXIMO:</t>
  </si>
  <si>
    <t>NOME DO DIRIGENTE DA OSC</t>
  </si>
  <si>
    <t>EXCEDENTE</t>
  </si>
  <si>
    <t>10/06/22</t>
  </si>
  <si>
    <t>QTDE MAXIMA RECURSO</t>
  </si>
  <si>
    <t>DATA
NASCIMENTO</t>
  </si>
  <si>
    <t>CALCULO 
IDADE</t>
  </si>
  <si>
    <t>VERIF
ADULTO</t>
  </si>
  <si>
    <t>VERIF
ADOLESC</t>
  </si>
  <si>
    <t>IDADE</t>
  </si>
  <si>
    <t>VALIDA 
PUBLICO</t>
  </si>
  <si>
    <t>LANCAMENTO</t>
  </si>
  <si>
    <t>09/07/22</t>
  </si>
  <si>
    <t>MÊS/2022</t>
  </si>
  <si>
    <t>OUTROS:</t>
  </si>
  <si>
    <t>OUTROS</t>
  </si>
  <si>
    <t xml:space="preserve">  Quando não se aplica aos casos anteriores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</si>
</sst>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000000000\-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Verdana"/>
      <family val="2"/>
    </font>
    <font>
      <b/>
      <sz val="7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4" xfId="0" applyFill="1" applyBorder="1" applyProtection="1">
      <protection hidden="1"/>
    </xf>
    <xf numFmtId="0" fontId="0" fillId="0" borderId="0" xfId="0" applyProtection="1">
      <protection hidden="1"/>
    </xf>
    <xf numFmtId="0" fontId="13" fillId="0" borderId="4" xfId="0" applyNumberFormat="1" applyFont="1" applyFill="1" applyBorder="1" applyAlignment="1" applyProtection="1">
      <alignment horizontal="center" wrapText="1"/>
      <protection locked="0"/>
    </xf>
    <xf numFmtId="0" fontId="13" fillId="0" borderId="4" xfId="0" applyFont="1" applyFill="1" applyBorder="1" applyAlignment="1" applyProtection="1">
      <alignment horizontal="center" wrapText="1"/>
      <protection locked="0"/>
    </xf>
    <xf numFmtId="14" fontId="13" fillId="0" borderId="4" xfId="0" applyNumberFormat="1" applyFont="1" applyFill="1" applyBorder="1" applyAlignment="1" applyProtection="1">
      <alignment horizontal="center" wrapText="1"/>
      <protection locked="0"/>
    </xf>
    <xf numFmtId="0" fontId="13" fillId="2" borderId="4" xfId="0" applyNumberFormat="1" applyFont="1" applyFill="1" applyBorder="1" applyAlignment="1" applyProtection="1">
      <alignment horizontal="center" wrapText="1"/>
      <protection hidden="1"/>
    </xf>
    <xf numFmtId="4" fontId="13" fillId="2" borderId="4" xfId="0" applyNumberFormat="1" applyFont="1" applyFill="1" applyBorder="1" applyAlignment="1" applyProtection="1">
      <alignment horizontal="center" wrapText="1"/>
      <protection hidden="1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 applyProtection="1">
      <alignment horizont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164" fontId="2" fillId="0" borderId="0" xfId="0" applyNumberFormat="1" applyFont="1" applyFill="1" applyBorder="1" applyAlignment="1" applyProtection="1">
      <alignment horizontal="center" wrapText="1"/>
      <protection hidden="1"/>
    </xf>
    <xf numFmtId="14" fontId="2" fillId="0" borderId="0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4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vertical="top" wrapText="1"/>
      <protection hidden="1"/>
    </xf>
    <xf numFmtId="8" fontId="1" fillId="0" borderId="0" xfId="0" applyNumberFormat="1" applyFont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13" fillId="0" borderId="4" xfId="0" applyFont="1" applyBorder="1" applyAlignment="1" applyProtection="1">
      <alignment horizontal="center" wrapText="1"/>
      <protection locked="0" hidden="1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5" fillId="0" borderId="0" xfId="0" applyFont="1" applyBorder="1" applyAlignment="1" applyProtection="1">
      <alignment vertical="center" wrapText="1"/>
      <protection hidden="1"/>
    </xf>
    <xf numFmtId="49" fontId="17" fillId="0" borderId="8" xfId="0" applyNumberFormat="1" applyFont="1" applyBorder="1" applyAlignment="1" applyProtection="1">
      <alignment vertical="center" wrapText="1"/>
      <protection hidden="1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9" fontId="2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49" fontId="17" fillId="0" borderId="16" xfId="0" applyNumberFormat="1" applyFont="1" applyBorder="1" applyAlignment="1" applyProtection="1">
      <alignment horizontal="center" vertical="center" wrapText="1"/>
      <protection hidden="1"/>
    </xf>
    <xf numFmtId="49" fontId="17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12" fillId="0" borderId="3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12" fillId="0" borderId="3" xfId="0" applyFont="1" applyBorder="1" applyAlignment="1" applyProtection="1">
      <alignment horizontal="center" vertical="top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49" fontId="17" fillId="0" borderId="16" xfId="0" applyNumberFormat="1" applyFont="1" applyBorder="1" applyAlignment="1" applyProtection="1">
      <alignment horizontal="center" vertical="center" wrapText="1"/>
      <protection hidden="1"/>
    </xf>
    <xf numFmtId="49" fontId="17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23" xfId="0" applyBorder="1" applyProtection="1">
      <protection hidden="1"/>
    </xf>
    <xf numFmtId="0" fontId="0" fillId="0" borderId="27" xfId="0" applyBorder="1" applyProtection="1">
      <protection hidden="1"/>
    </xf>
    <xf numFmtId="0" fontId="1" fillId="0" borderId="27" xfId="0" applyFont="1" applyBorder="1" applyProtection="1">
      <protection hidden="1"/>
    </xf>
    <xf numFmtId="3" fontId="1" fillId="7" borderId="27" xfId="0" applyNumberFormat="1" applyFont="1" applyFill="1" applyBorder="1" applyProtection="1">
      <protection hidden="1"/>
    </xf>
    <xf numFmtId="0" fontId="1" fillId="0" borderId="27" xfId="0" applyFont="1" applyFill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3" fontId="0" fillId="0" borderId="13" xfId="0" applyNumberFormat="1" applyBorder="1" applyProtection="1">
      <protection hidden="1"/>
    </xf>
    <xf numFmtId="0" fontId="0" fillId="7" borderId="4" xfId="0" applyFill="1" applyBorder="1" applyProtection="1">
      <protection hidden="1"/>
    </xf>
    <xf numFmtId="0" fontId="0" fillId="7" borderId="26" xfId="0" applyFill="1" applyBorder="1" applyProtection="1">
      <protection hidden="1"/>
    </xf>
    <xf numFmtId="0" fontId="0" fillId="0" borderId="27" xfId="0" applyFill="1" applyBorder="1" applyProtection="1">
      <protection hidden="1"/>
    </xf>
    <xf numFmtId="1" fontId="1" fillId="7" borderId="27" xfId="0" applyNumberFormat="1" applyFont="1" applyFill="1" applyBorder="1" applyAlignment="1" applyProtection="1">
      <alignment horizontal="right"/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6" borderId="31" xfId="0" applyFill="1" applyBorder="1" applyProtection="1">
      <protection hidden="1"/>
    </xf>
    <xf numFmtId="0" fontId="0" fillId="2" borderId="31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4" fillId="0" borderId="18" xfId="0" applyFont="1" applyFill="1" applyBorder="1" applyAlignment="1" applyProtection="1">
      <alignment horizontal="left"/>
      <protection hidden="1"/>
    </xf>
    <xf numFmtId="0" fontId="12" fillId="5" borderId="4" xfId="0" applyFont="1" applyFill="1" applyBorder="1" applyAlignment="1" applyProtection="1">
      <alignment horizontal="left" vertical="top" wrapText="1"/>
      <protection hidden="1"/>
    </xf>
    <xf numFmtId="0" fontId="12" fillId="5" borderId="4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14" fontId="12" fillId="0" borderId="4" xfId="0" applyNumberFormat="1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vertical="top" wrapText="1"/>
      <protection hidden="1"/>
    </xf>
    <xf numFmtId="0" fontId="12" fillId="0" borderId="3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12" fillId="0" borderId="9" xfId="0" applyFont="1" applyBorder="1" applyAlignment="1" applyProtection="1">
      <alignment horizontal="center" vertical="top" wrapText="1"/>
      <protection hidden="1"/>
    </xf>
    <xf numFmtId="0" fontId="9" fillId="0" borderId="17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2" borderId="19" xfId="0" applyFont="1" applyFill="1" applyBorder="1" applyAlignment="1" applyProtection="1">
      <alignment horizontal="center" vertical="top" wrapText="1"/>
      <protection hidden="1"/>
    </xf>
    <xf numFmtId="0" fontId="12" fillId="2" borderId="3" xfId="0" applyFont="1" applyFill="1" applyBorder="1" applyAlignment="1" applyProtection="1">
      <alignment horizontal="center" vertical="top" wrapText="1"/>
      <protection hidden="1"/>
    </xf>
    <xf numFmtId="8" fontId="25" fillId="2" borderId="1" xfId="0" applyNumberFormat="1" applyFont="1" applyFill="1" applyBorder="1" applyAlignment="1" applyProtection="1">
      <alignment horizontal="center" vertical="top" wrapText="1"/>
      <protection hidden="1"/>
    </xf>
    <xf numFmtId="8" fontId="25" fillId="2" borderId="9" xfId="0" applyNumberFormat="1" applyFont="1" applyFill="1" applyBorder="1" applyAlignment="1" applyProtection="1">
      <alignment horizontal="center" vertical="top" wrapText="1"/>
      <protection hidden="1"/>
    </xf>
    <xf numFmtId="0" fontId="1" fillId="7" borderId="24" xfId="0" applyFont="1" applyFill="1" applyBorder="1" applyAlignment="1" applyProtection="1">
      <alignment horizontal="center" wrapText="1"/>
      <protection hidden="1"/>
    </xf>
    <xf numFmtId="0" fontId="1" fillId="7" borderId="25" xfId="0" applyFont="1" applyFill="1" applyBorder="1" applyAlignment="1" applyProtection="1">
      <alignment horizont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10" xfId="0" applyFont="1" applyFill="1" applyBorder="1" applyAlignment="1" applyProtection="1">
      <alignment horizontal="center" vertical="center" wrapText="1"/>
      <protection hidden="1"/>
    </xf>
    <xf numFmtId="0" fontId="11" fillId="4" borderId="16" xfId="0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" fillId="7" borderId="4" xfId="0" applyFont="1" applyFill="1" applyBorder="1" applyAlignment="1" applyProtection="1">
      <alignment horizontal="center" vertical="center" wrapText="1"/>
      <protection hidden="1"/>
    </xf>
    <xf numFmtId="0" fontId="1" fillId="7" borderId="4" xfId="0" applyFont="1" applyFill="1" applyBorder="1" applyAlignment="1" applyProtection="1">
      <alignment horizontal="center" vertical="center"/>
      <protection hidden="1"/>
    </xf>
    <xf numFmtId="0" fontId="1" fillId="7" borderId="5" xfId="0" applyFont="1" applyFill="1" applyBorder="1" applyAlignment="1" applyProtection="1">
      <alignment horizontal="center" wrapText="1"/>
      <protection hidden="1"/>
    </xf>
    <xf numFmtId="0" fontId="1" fillId="7" borderId="6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49" fontId="19" fillId="0" borderId="5" xfId="0" applyNumberFormat="1" applyFont="1" applyBorder="1" applyAlignment="1" applyProtection="1">
      <alignment horizontal="center" vertical="center" wrapText="1"/>
      <protection hidden="1"/>
    </xf>
    <xf numFmtId="49" fontId="19" fillId="0" borderId="6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 wrapText="1"/>
      <protection hidden="1"/>
    </xf>
    <xf numFmtId="49" fontId="20" fillId="0" borderId="7" xfId="0" applyNumberFormat="1" applyFont="1" applyBorder="1" applyAlignment="1" applyProtection="1">
      <alignment horizontal="center" vertical="center" wrapText="1"/>
      <protection hidden="1"/>
    </xf>
    <xf numFmtId="49" fontId="20" fillId="0" borderId="8" xfId="0" applyNumberFormat="1" applyFont="1" applyBorder="1" applyAlignment="1" applyProtection="1">
      <alignment horizontal="center" vertical="center" wrapText="1"/>
      <protection hidden="1"/>
    </xf>
    <xf numFmtId="0" fontId="21" fillId="0" borderId="8" xfId="0" applyNumberFormat="1" applyFont="1" applyBorder="1" applyAlignment="1" applyProtection="1">
      <alignment horizontal="center" vertical="center" wrapText="1"/>
      <protection locked="0"/>
    </xf>
    <xf numFmtId="4" fontId="23" fillId="2" borderId="8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8" xfId="0" applyNumberFormat="1" applyFont="1" applyBorder="1" applyAlignment="1" applyProtection="1">
      <alignment horizontal="center" vertical="center" wrapText="1"/>
      <protection hidden="1"/>
    </xf>
    <xf numFmtId="4" fontId="10" fillId="0" borderId="8" xfId="0" applyNumberFormat="1" applyFont="1" applyBorder="1" applyAlignment="1" applyProtection="1">
      <alignment horizontal="center" vertical="center" wrapText="1"/>
      <protection locked="0"/>
    </xf>
    <xf numFmtId="4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right" vertical="center" wrapText="1"/>
      <protection hidden="1"/>
    </xf>
    <xf numFmtId="49" fontId="5" fillId="0" borderId="15" xfId="0" applyNumberFormat="1" applyFont="1" applyBorder="1" applyAlignment="1" applyProtection="1">
      <alignment horizontal="right" vertical="center" wrapText="1"/>
      <protection hidden="1"/>
    </xf>
    <xf numFmtId="49" fontId="20" fillId="0" borderId="10" xfId="0" applyNumberFormat="1" applyFont="1" applyBorder="1" applyAlignment="1" applyProtection="1">
      <alignment horizontal="center" vertical="center" wrapText="1"/>
      <protection hidden="1"/>
    </xf>
    <xf numFmtId="49" fontId="20" fillId="0" borderId="16" xfId="0" applyNumberFormat="1" applyFont="1" applyBorder="1" applyAlignment="1" applyProtection="1">
      <alignment horizontal="center" vertical="center" wrapText="1"/>
      <protection hidden="1"/>
    </xf>
    <xf numFmtId="49" fontId="20" fillId="0" borderId="17" xfId="0" applyNumberFormat="1" applyFont="1" applyBorder="1" applyAlignment="1" applyProtection="1">
      <alignment horizontal="center" vertical="center" wrapText="1"/>
      <protection hidden="1"/>
    </xf>
    <xf numFmtId="49" fontId="20" fillId="0" borderId="0" xfId="0" applyNumberFormat="1" applyFont="1" applyBorder="1" applyAlignment="1" applyProtection="1">
      <alignment horizontal="center" vertical="center" wrapText="1"/>
      <protection hidden="1"/>
    </xf>
    <xf numFmtId="49" fontId="8" fillId="0" borderId="16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9" fontId="17" fillId="0" borderId="16" xfId="0" applyNumberFormat="1" applyFont="1" applyBorder="1" applyAlignment="1" applyProtection="1">
      <alignment horizontal="center" vertical="center" wrapText="1"/>
      <protection hidden="1"/>
    </xf>
    <xf numFmtId="49" fontId="17" fillId="0" borderId="0" xfId="0" applyNumberFormat="1" applyFont="1" applyBorder="1" applyAlignment="1" applyProtection="1">
      <alignment horizontal="center" vertical="center" wrapText="1"/>
      <protection hidden="1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Border="1" applyAlignment="1" applyProtection="1">
      <alignment horizontal="center" vertical="center" wrapText="1"/>
      <protection hidden="1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</cellXfs>
  <cellStyles count="1">
    <cellStyle name="Normal" xfId="0" builtinId="0"/>
  </cellStyles>
  <dxfs count="16">
    <dxf>
      <font>
        <b/>
        <i val="0"/>
        <color theme="1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7"/>
  <sheetViews>
    <sheetView showGridLines="0" view="pageBreakPreview" zoomScale="50" zoomScaleNormal="60" zoomScaleSheetLayoutView="50" workbookViewId="0">
      <selection activeCell="AE29" sqref="AE29"/>
    </sheetView>
  </sheetViews>
  <sheetFormatPr defaultRowHeight="15"/>
  <cols>
    <col min="1" max="1" width="5.28515625" style="2" customWidth="1"/>
    <col min="2" max="2" width="9.140625" style="2"/>
    <col min="3" max="3" width="19.7109375" style="2" customWidth="1"/>
    <col min="4" max="4" width="26.28515625" style="2" customWidth="1"/>
    <col min="5" max="5" width="18.42578125" style="2" bestFit="1" customWidth="1"/>
    <col min="6" max="7" width="17.7109375" style="2" customWidth="1"/>
    <col min="8" max="8" width="8.140625" style="2" bestFit="1" customWidth="1"/>
    <col min="9" max="11" width="17.7109375" style="2" customWidth="1"/>
    <col min="12" max="12" width="17.85546875" style="2" customWidth="1"/>
    <col min="13" max="13" width="22.28515625" style="2" customWidth="1"/>
    <col min="14" max="16" width="17.7109375" style="2" customWidth="1"/>
    <col min="17" max="17" width="18.85546875" style="2" customWidth="1"/>
    <col min="18" max="18" width="9.140625" style="2"/>
    <col min="19" max="19" width="9.140625" style="2" customWidth="1"/>
    <col min="20" max="20" width="32" style="2" hidden="1" customWidth="1"/>
    <col min="21" max="21" width="23.28515625" style="2" hidden="1" customWidth="1"/>
    <col min="22" max="22" width="19.42578125" style="2" hidden="1" customWidth="1"/>
    <col min="23" max="23" width="14.85546875" style="2" hidden="1" customWidth="1"/>
    <col min="24" max="24" width="13.85546875" style="2" hidden="1" customWidth="1"/>
    <col min="25" max="25" width="14.7109375" style="2" hidden="1" customWidth="1"/>
    <col min="26" max="26" width="13.140625" style="2" hidden="1" customWidth="1"/>
    <col min="27" max="27" width="9.140625" style="2" customWidth="1"/>
    <col min="28" max="16384" width="9.140625" style="2"/>
  </cols>
  <sheetData>
    <row r="1" spans="2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6" ht="28.5" customHeight="1">
      <c r="B2" s="125" t="s">
        <v>54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  <c r="N2" s="128" t="s">
        <v>22</v>
      </c>
      <c r="O2" s="129"/>
      <c r="P2" s="38" t="s">
        <v>23</v>
      </c>
      <c r="Q2" s="39"/>
      <c r="T2" s="33"/>
    </row>
    <row r="3" spans="2:26" ht="28.5" customHeight="1">
      <c r="B3" s="130" t="s">
        <v>51</v>
      </c>
      <c r="C3" s="131"/>
      <c r="D3" s="134" t="s">
        <v>43</v>
      </c>
      <c r="E3" s="134"/>
      <c r="F3" s="136" t="s">
        <v>48</v>
      </c>
      <c r="G3" s="138" t="s">
        <v>49</v>
      </c>
      <c r="H3" s="43"/>
      <c r="I3" s="43"/>
      <c r="J3" s="138"/>
      <c r="K3" s="140" t="s">
        <v>50</v>
      </c>
      <c r="L3" s="142" t="s">
        <v>69</v>
      </c>
      <c r="M3" s="143"/>
      <c r="N3" s="146" t="s">
        <v>37</v>
      </c>
      <c r="O3" s="115" t="s">
        <v>52</v>
      </c>
      <c r="P3" s="115" t="s">
        <v>53</v>
      </c>
      <c r="Q3" s="117"/>
      <c r="T3" s="33"/>
    </row>
    <row r="4" spans="2:26" ht="23.25" customHeight="1">
      <c r="B4" s="132"/>
      <c r="C4" s="133"/>
      <c r="D4" s="135"/>
      <c r="E4" s="135"/>
      <c r="F4" s="137"/>
      <c r="G4" s="139"/>
      <c r="H4" s="44"/>
      <c r="I4" s="44"/>
      <c r="J4" s="139"/>
      <c r="K4" s="141"/>
      <c r="L4" s="144"/>
      <c r="M4" s="145"/>
      <c r="N4" s="146"/>
      <c r="O4" s="116"/>
      <c r="P4" s="116"/>
      <c r="Q4" s="117"/>
      <c r="T4" s="34"/>
    </row>
    <row r="5" spans="2:26" ht="44.25" customHeight="1">
      <c r="B5" s="118" t="s">
        <v>55</v>
      </c>
      <c r="C5" s="119"/>
      <c r="D5" s="120">
        <v>1</v>
      </c>
      <c r="E5" s="120"/>
      <c r="F5" s="36" t="s">
        <v>56</v>
      </c>
      <c r="G5" s="121">
        <f>T23*D5</f>
        <v>1000</v>
      </c>
      <c r="H5" s="121"/>
      <c r="I5" s="36"/>
      <c r="J5" s="122"/>
      <c r="K5" s="122"/>
      <c r="L5" s="123"/>
      <c r="M5" s="124"/>
      <c r="N5" s="146"/>
      <c r="O5" s="37" t="s">
        <v>59</v>
      </c>
      <c r="P5" s="37" t="s">
        <v>68</v>
      </c>
      <c r="Q5" s="40"/>
      <c r="T5" s="34"/>
    </row>
    <row r="6" spans="2:26" ht="15.75">
      <c r="B6" s="26"/>
      <c r="C6" s="26"/>
      <c r="D6" s="26"/>
      <c r="E6" s="27"/>
      <c r="F6" s="28"/>
      <c r="G6" s="28"/>
      <c r="H6" s="28"/>
      <c r="I6" s="28"/>
      <c r="J6" s="27"/>
      <c r="K6" s="27"/>
      <c r="L6" s="27"/>
      <c r="M6" s="26"/>
      <c r="N6" s="35"/>
      <c r="O6" s="35"/>
      <c r="P6" s="35"/>
      <c r="Q6" s="35"/>
    </row>
    <row r="7" spans="2:26" ht="15.75" customHeight="1">
      <c r="B7" s="112" t="s">
        <v>28</v>
      </c>
      <c r="C7" s="112"/>
      <c r="D7" s="113" t="s">
        <v>40</v>
      </c>
      <c r="E7" s="113"/>
      <c r="F7" s="113"/>
      <c r="G7" s="113"/>
      <c r="H7" s="113"/>
      <c r="I7" s="113"/>
      <c r="J7" s="113"/>
      <c r="K7" s="113"/>
      <c r="L7" s="113"/>
      <c r="M7" s="113"/>
      <c r="N7" s="35"/>
      <c r="O7" s="35"/>
      <c r="P7" s="35"/>
      <c r="Q7" s="35"/>
    </row>
    <row r="8" spans="2:26" ht="15.75" customHeight="1">
      <c r="B8" s="112" t="s">
        <v>29</v>
      </c>
      <c r="C8" s="112"/>
      <c r="D8" s="113" t="s">
        <v>38</v>
      </c>
      <c r="E8" s="113"/>
      <c r="F8" s="113"/>
      <c r="G8" s="113"/>
      <c r="H8" s="113"/>
      <c r="I8" s="113"/>
      <c r="J8" s="113"/>
      <c r="K8" s="113"/>
      <c r="L8" s="113"/>
      <c r="M8" s="113"/>
      <c r="N8" s="35"/>
      <c r="O8" s="35"/>
      <c r="P8" s="35"/>
      <c r="Q8" s="35"/>
    </row>
    <row r="9" spans="2:26" ht="15.75" customHeight="1">
      <c r="B9" s="112" t="s">
        <v>30</v>
      </c>
      <c r="C9" s="112"/>
      <c r="D9" s="113" t="s">
        <v>33</v>
      </c>
      <c r="E9" s="113"/>
      <c r="F9" s="113"/>
      <c r="G9" s="113"/>
      <c r="H9" s="113"/>
      <c r="I9" s="113"/>
      <c r="J9" s="113"/>
      <c r="K9" s="113"/>
      <c r="L9" s="113"/>
      <c r="M9" s="113"/>
      <c r="N9" s="35"/>
      <c r="O9" s="35"/>
      <c r="P9" s="35"/>
      <c r="Q9" s="35"/>
    </row>
    <row r="10" spans="2:26" ht="15.75" customHeight="1">
      <c r="B10" s="112" t="s">
        <v>31</v>
      </c>
      <c r="C10" s="112"/>
      <c r="D10" s="113" t="s">
        <v>34</v>
      </c>
      <c r="E10" s="113"/>
      <c r="F10" s="113"/>
      <c r="G10" s="113"/>
      <c r="H10" s="113"/>
      <c r="I10" s="113"/>
      <c r="J10" s="113"/>
      <c r="K10" s="113"/>
      <c r="L10" s="113"/>
      <c r="M10" s="113"/>
      <c r="N10" s="29"/>
      <c r="O10" s="29"/>
      <c r="P10" s="29"/>
      <c r="Q10" s="29"/>
    </row>
    <row r="11" spans="2:26" ht="15.75" customHeight="1">
      <c r="B11" s="112" t="s">
        <v>32</v>
      </c>
      <c r="C11" s="112"/>
      <c r="D11" s="113" t="s">
        <v>35</v>
      </c>
      <c r="E11" s="113"/>
      <c r="F11" s="113"/>
      <c r="G11" s="113"/>
      <c r="H11" s="113"/>
      <c r="I11" s="113"/>
      <c r="J11" s="113"/>
      <c r="K11" s="113"/>
      <c r="L11" s="113"/>
      <c r="M11" s="113"/>
      <c r="N11" s="29"/>
      <c r="O11" s="29"/>
      <c r="P11" s="29"/>
      <c r="Q11" s="29"/>
    </row>
    <row r="12" spans="2:26" ht="15.75" customHeight="1" thickBot="1">
      <c r="B12" s="112" t="s">
        <v>70</v>
      </c>
      <c r="C12" s="112"/>
      <c r="D12" s="113" t="s">
        <v>72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29"/>
      <c r="O12" s="29"/>
      <c r="P12" s="29"/>
      <c r="Q12" s="29"/>
    </row>
    <row r="13" spans="2:26">
      <c r="B13" s="114"/>
      <c r="C13" s="114"/>
      <c r="D13" s="45"/>
      <c r="E13" s="114"/>
      <c r="F13" s="114"/>
      <c r="G13" s="41"/>
      <c r="H13" s="41"/>
      <c r="I13" s="41"/>
      <c r="J13" s="30"/>
      <c r="K13" s="30"/>
      <c r="L13" s="30"/>
      <c r="M13" s="30"/>
      <c r="N13" s="30"/>
      <c r="O13" s="30"/>
      <c r="P13" s="30"/>
      <c r="Q13" s="31"/>
      <c r="T13" s="58"/>
      <c r="U13" s="58"/>
      <c r="V13" s="59"/>
      <c r="W13" s="59"/>
      <c r="X13" s="59"/>
      <c r="Y13" s="59"/>
      <c r="Z13" s="60"/>
    </row>
    <row r="14" spans="2:26" ht="15.75">
      <c r="B14" s="98" t="s">
        <v>1</v>
      </c>
      <c r="C14" s="100" t="s">
        <v>2</v>
      </c>
      <c r="D14" s="101"/>
      <c r="E14" s="102"/>
      <c r="F14" s="98" t="s">
        <v>27</v>
      </c>
      <c r="G14" s="98" t="s">
        <v>61</v>
      </c>
      <c r="H14" s="98" t="s">
        <v>65</v>
      </c>
      <c r="I14" s="98" t="s">
        <v>67</v>
      </c>
      <c r="J14" s="106" t="s">
        <v>9</v>
      </c>
      <c r="K14" s="106"/>
      <c r="L14" s="106"/>
      <c r="M14" s="106"/>
      <c r="N14" s="107" t="s">
        <v>36</v>
      </c>
      <c r="O14" s="107"/>
      <c r="P14" s="107"/>
      <c r="Q14" s="107"/>
      <c r="T14" s="71"/>
      <c r="U14" s="54"/>
      <c r="V14" s="61"/>
      <c r="W14" s="108" t="s">
        <v>62</v>
      </c>
      <c r="X14" s="110" t="s">
        <v>63</v>
      </c>
      <c r="Y14" s="110" t="s">
        <v>64</v>
      </c>
      <c r="Z14" s="96" t="s">
        <v>66</v>
      </c>
    </row>
    <row r="15" spans="2:26" ht="31.5">
      <c r="B15" s="99"/>
      <c r="C15" s="103"/>
      <c r="D15" s="104"/>
      <c r="E15" s="105"/>
      <c r="F15" s="99"/>
      <c r="G15" s="99"/>
      <c r="H15" s="99"/>
      <c r="I15" s="99"/>
      <c r="J15" s="14" t="s">
        <v>3</v>
      </c>
      <c r="K15" s="14" t="s">
        <v>5</v>
      </c>
      <c r="L15" s="14" t="s">
        <v>6</v>
      </c>
      <c r="M15" s="14" t="s">
        <v>10</v>
      </c>
      <c r="N15" s="12" t="s">
        <v>7</v>
      </c>
      <c r="O15" s="12" t="s">
        <v>8</v>
      </c>
      <c r="P15" s="12" t="s">
        <v>39</v>
      </c>
      <c r="Q15" s="12" t="s">
        <v>0</v>
      </c>
      <c r="T15" s="72" t="s">
        <v>11</v>
      </c>
      <c r="U15" s="74" t="s">
        <v>41</v>
      </c>
      <c r="V15" s="62" t="s">
        <v>47</v>
      </c>
      <c r="W15" s="109"/>
      <c r="X15" s="111"/>
      <c r="Y15" s="111"/>
      <c r="Z15" s="97"/>
    </row>
    <row r="16" spans="2:26" ht="15" customHeight="1">
      <c r="B16" s="32">
        <v>1</v>
      </c>
      <c r="C16" s="83"/>
      <c r="D16" s="84"/>
      <c r="E16" s="85"/>
      <c r="F16" s="5"/>
      <c r="G16" s="7"/>
      <c r="H16" s="3" t="str">
        <f>IF(ISBLANK(C16)," ",W16)</f>
        <v xml:space="preserve"> </v>
      </c>
      <c r="I16" s="3" t="str">
        <f>IF(ISBLANK(C16)," ",Z16)</f>
        <v xml:space="preserve"> </v>
      </c>
      <c r="J16" s="6"/>
      <c r="K16" s="7"/>
      <c r="L16" s="7"/>
      <c r="M16" s="13" t="str">
        <f ca="1">IF(ISBLANK(J16)," ",IF(OR(J16="ACOLHIDO",J16="INGRESSO"),DATEDIF(K16,TODAY(),"m") &amp;  " meses e  " &amp; DATEDIF(K16,TODAY(),"md")+1 &amp; "  dias",DATEDIF(K16,L16,"m") &amp;  " meses e  " &amp; DATEDIF(K16,L16,"md")+1 &amp; "  dias"))</f>
        <v xml:space="preserve"> </v>
      </c>
      <c r="N16" s="7"/>
      <c r="O16" s="7"/>
      <c r="P16" s="8" t="str">
        <f>IF(ISBLANK(N16)," ",(DATEDIF(N16,O16,"d"))+1)</f>
        <v xml:space="preserve"> </v>
      </c>
      <c r="Q16" s="9" t="str">
        <f>IF(ISBLANK(N16)," ",IF(P16&gt;15,$T$23,$T$23/2))</f>
        <v xml:space="preserve"> </v>
      </c>
      <c r="T16" s="73" t="s">
        <v>17</v>
      </c>
      <c r="U16" s="53" t="s">
        <v>42</v>
      </c>
      <c r="V16" s="63">
        <v>1000</v>
      </c>
      <c r="W16" s="64">
        <f ca="1">DATEDIF(G16,TODAY(),"Y")</f>
        <v>122</v>
      </c>
      <c r="X16" s="64" t="str">
        <f ca="1">IF(AND(W16&gt;=18, OR($D$3=$U$16,$D$3=$U$17,$D$3=$U$20)),"SIM","NÃO")</f>
        <v>SIM</v>
      </c>
      <c r="Y16" s="64" t="str">
        <f ca="1">IF(AND(W16&lt;18, OR($D$3=$U$18,$D$3=$U$19)),"SIM","NÃO")</f>
        <v>NÃO</v>
      </c>
      <c r="Z16" s="65" t="str">
        <f ca="1">IF(OR(X16="SIM",Y16="SIM"),"CORRETO","INCORRETO")</f>
        <v>CORRETO</v>
      </c>
    </row>
    <row r="17" spans="2:26">
      <c r="B17" s="32">
        <v>2</v>
      </c>
      <c r="C17" s="83"/>
      <c r="D17" s="84"/>
      <c r="E17" s="85"/>
      <c r="F17" s="5"/>
      <c r="G17" s="7"/>
      <c r="H17" s="3" t="str">
        <f t="shared" ref="H17:H40" si="0">IF(ISBLANK(C17)," ",W17)</f>
        <v xml:space="preserve"> </v>
      </c>
      <c r="I17" s="3" t="str">
        <f t="shared" ref="I17:I40" si="1">IF(ISBLANK(C17)," ",Z17)</f>
        <v xml:space="preserve"> </v>
      </c>
      <c r="J17" s="6"/>
      <c r="K17" s="7"/>
      <c r="L17" s="7"/>
      <c r="M17" s="13" t="str">
        <f t="shared" ref="M17:M40" ca="1" si="2">IF(ISBLANK(J17)," ",IF(OR(J17="ACOLHIDO",J17="INGRESSO"),DATEDIF(K17,TODAY(),"m") &amp;  " meses e  " &amp; DATEDIF(K17,TODAY(),"md")+1 &amp; "  dias",DATEDIF(K17,L17,"m") &amp;  " meses e  " &amp; DATEDIF(K17,L17,"md")+1 &amp; "  dias"))</f>
        <v xml:space="preserve"> </v>
      </c>
      <c r="N17" s="7"/>
      <c r="O17" s="7"/>
      <c r="P17" s="8" t="str">
        <f t="shared" ref="P17:P40" si="3">IF(ISBLANK(N17)," ",(DATEDIF(N17,O17,"d"))+1)</f>
        <v xml:space="preserve"> </v>
      </c>
      <c r="Q17" s="9" t="str">
        <f t="shared" ref="Q17:Q40" si="4">IF(ISBLANK(N17)," ",IF(P17&gt;15,$T$23,$T$23/2))</f>
        <v xml:space="preserve"> </v>
      </c>
      <c r="T17" s="73" t="s">
        <v>4</v>
      </c>
      <c r="U17" s="53" t="s">
        <v>43</v>
      </c>
      <c r="V17" s="63">
        <v>1000</v>
      </c>
      <c r="W17" s="64">
        <f t="shared" ref="W17:W18" ca="1" si="5">DATEDIF(G17,TODAY(),"Y")</f>
        <v>122</v>
      </c>
      <c r="X17" s="64" t="str">
        <f t="shared" ref="X17:X40" ca="1" si="6">IF(AND(W17&gt;=18, OR($D$3=$U$16,$D$3=$U$17,$D$3=$U$20)),"SIM","NÃO")</f>
        <v>SIM</v>
      </c>
      <c r="Y17" s="64" t="str">
        <f t="shared" ref="Y17:Y40" ca="1" si="7">IF(AND(W17&lt;18, OR($D$3=$U$18,$D$3=$U$19)),"SIM","NÃO")</f>
        <v>NÃO</v>
      </c>
      <c r="Z17" s="65" t="str">
        <f t="shared" ref="Z17:Z40" ca="1" si="8">IF(OR(X17="SIM",Y17="SIM"),"CORRETO","INCORRETO")</f>
        <v>CORRETO</v>
      </c>
    </row>
    <row r="18" spans="2:26">
      <c r="B18" s="32">
        <v>3</v>
      </c>
      <c r="C18" s="83"/>
      <c r="D18" s="84"/>
      <c r="E18" s="85"/>
      <c r="F18" s="5"/>
      <c r="G18" s="7"/>
      <c r="H18" s="3" t="str">
        <f t="shared" si="0"/>
        <v xml:space="preserve"> </v>
      </c>
      <c r="I18" s="3" t="str">
        <f t="shared" si="1"/>
        <v xml:space="preserve"> </v>
      </c>
      <c r="J18" s="6"/>
      <c r="K18" s="7"/>
      <c r="L18" s="7"/>
      <c r="M18" s="13" t="str">
        <f t="shared" ca="1" si="2"/>
        <v xml:space="preserve"> </v>
      </c>
      <c r="N18" s="7"/>
      <c r="O18" s="7"/>
      <c r="P18" s="8" t="str">
        <f t="shared" si="3"/>
        <v xml:space="preserve"> </v>
      </c>
      <c r="Q18" s="9" t="str">
        <f t="shared" si="4"/>
        <v xml:space="preserve"> </v>
      </c>
      <c r="T18" s="73" t="s">
        <v>12</v>
      </c>
      <c r="U18" s="53" t="s">
        <v>44</v>
      </c>
      <c r="V18" s="63">
        <v>1300</v>
      </c>
      <c r="W18" s="64">
        <f t="shared" ca="1" si="5"/>
        <v>122</v>
      </c>
      <c r="X18" s="64" t="str">
        <f t="shared" ca="1" si="6"/>
        <v>SIM</v>
      </c>
      <c r="Y18" s="64" t="str">
        <f t="shared" ca="1" si="7"/>
        <v>NÃO</v>
      </c>
      <c r="Z18" s="65" t="str">
        <f t="shared" ca="1" si="8"/>
        <v>CORRETO</v>
      </c>
    </row>
    <row r="19" spans="2:26">
      <c r="B19" s="32">
        <v>4</v>
      </c>
      <c r="C19" s="83"/>
      <c r="D19" s="84"/>
      <c r="E19" s="85"/>
      <c r="F19" s="5"/>
      <c r="G19" s="7"/>
      <c r="H19" s="3" t="str">
        <f t="shared" si="0"/>
        <v xml:space="preserve"> </v>
      </c>
      <c r="I19" s="3" t="str">
        <f t="shared" si="1"/>
        <v xml:space="preserve"> </v>
      </c>
      <c r="J19" s="6"/>
      <c r="K19" s="7"/>
      <c r="L19" s="7"/>
      <c r="M19" s="13" t="str">
        <f t="shared" ca="1" si="2"/>
        <v xml:space="preserve"> </v>
      </c>
      <c r="N19" s="7"/>
      <c r="O19" s="7"/>
      <c r="P19" s="8" t="str">
        <f t="shared" si="3"/>
        <v xml:space="preserve"> </v>
      </c>
      <c r="Q19" s="9" t="str">
        <f t="shared" si="4"/>
        <v xml:space="preserve"> </v>
      </c>
      <c r="T19" s="73" t="s">
        <v>13</v>
      </c>
      <c r="U19" s="53" t="s">
        <v>45</v>
      </c>
      <c r="V19" s="63">
        <v>1300</v>
      </c>
      <c r="W19" s="64">
        <f t="shared" ref="W19:W40" ca="1" si="9">DATEDIF(G19,TODAY(),"Y")</f>
        <v>122</v>
      </c>
      <c r="X19" s="64" t="str">
        <f t="shared" ca="1" si="6"/>
        <v>SIM</v>
      </c>
      <c r="Y19" s="64" t="str">
        <f t="shared" ca="1" si="7"/>
        <v>NÃO</v>
      </c>
      <c r="Z19" s="65" t="str">
        <f t="shared" ca="1" si="8"/>
        <v>CORRETO</v>
      </c>
    </row>
    <row r="20" spans="2:26">
      <c r="B20" s="32">
        <v>5</v>
      </c>
      <c r="C20" s="83"/>
      <c r="D20" s="84"/>
      <c r="E20" s="85"/>
      <c r="F20" s="5"/>
      <c r="G20" s="5"/>
      <c r="H20" s="3" t="str">
        <f t="shared" si="0"/>
        <v xml:space="preserve"> </v>
      </c>
      <c r="I20" s="3" t="str">
        <f t="shared" si="1"/>
        <v xml:space="preserve"> </v>
      </c>
      <c r="J20" s="6"/>
      <c r="K20" s="7"/>
      <c r="L20" s="7"/>
      <c r="M20" s="13" t="str">
        <f t="shared" ca="1" si="2"/>
        <v xml:space="preserve"> </v>
      </c>
      <c r="N20" s="7"/>
      <c r="O20" s="7"/>
      <c r="P20" s="8" t="str">
        <f t="shared" si="3"/>
        <v xml:space="preserve"> </v>
      </c>
      <c r="Q20" s="9" t="str">
        <f t="shared" si="4"/>
        <v xml:space="preserve"> </v>
      </c>
      <c r="T20" s="73" t="s">
        <v>26</v>
      </c>
      <c r="U20" s="53" t="s">
        <v>46</v>
      </c>
      <c r="V20" s="63">
        <v>1300</v>
      </c>
      <c r="W20" s="64">
        <f t="shared" ca="1" si="9"/>
        <v>122</v>
      </c>
      <c r="X20" s="64" t="str">
        <f t="shared" ca="1" si="6"/>
        <v>SIM</v>
      </c>
      <c r="Y20" s="64" t="str">
        <f t="shared" ca="1" si="7"/>
        <v>NÃO</v>
      </c>
      <c r="Z20" s="65" t="str">
        <f t="shared" ca="1" si="8"/>
        <v>CORRETO</v>
      </c>
    </row>
    <row r="21" spans="2:26">
      <c r="B21" s="32">
        <v>6</v>
      </c>
      <c r="C21" s="83"/>
      <c r="D21" s="84"/>
      <c r="E21" s="85"/>
      <c r="F21" s="5"/>
      <c r="G21" s="7"/>
      <c r="H21" s="3" t="str">
        <f t="shared" si="0"/>
        <v xml:space="preserve"> </v>
      </c>
      <c r="I21" s="3" t="str">
        <f t="shared" si="1"/>
        <v xml:space="preserve"> </v>
      </c>
      <c r="J21" s="6"/>
      <c r="K21" s="7"/>
      <c r="L21" s="7"/>
      <c r="M21" s="13" t="str">
        <f t="shared" ca="1" si="2"/>
        <v xml:space="preserve"> </v>
      </c>
      <c r="N21" s="7"/>
      <c r="O21" s="7"/>
      <c r="P21" s="8" t="str">
        <f t="shared" si="3"/>
        <v xml:space="preserve"> </v>
      </c>
      <c r="Q21" s="9" t="str">
        <f t="shared" si="4"/>
        <v xml:space="preserve"> </v>
      </c>
      <c r="T21" s="147" t="s">
        <v>71</v>
      </c>
      <c r="U21" s="61"/>
      <c r="V21" s="61"/>
      <c r="W21" s="64">
        <f t="shared" ca="1" si="9"/>
        <v>122</v>
      </c>
      <c r="X21" s="64" t="str">
        <f t="shared" ca="1" si="6"/>
        <v>SIM</v>
      </c>
      <c r="Y21" s="64" t="str">
        <f t="shared" ca="1" si="7"/>
        <v>NÃO</v>
      </c>
      <c r="Z21" s="65" t="str">
        <f t="shared" ca="1" si="8"/>
        <v>CORRETO</v>
      </c>
    </row>
    <row r="22" spans="2:26">
      <c r="B22" s="32">
        <v>7</v>
      </c>
      <c r="C22" s="83"/>
      <c r="D22" s="84"/>
      <c r="E22" s="85"/>
      <c r="F22" s="5"/>
      <c r="G22" s="5"/>
      <c r="H22" s="3" t="str">
        <f t="shared" si="0"/>
        <v xml:space="preserve"> </v>
      </c>
      <c r="I22" s="3" t="str">
        <f t="shared" si="1"/>
        <v xml:space="preserve"> </v>
      </c>
      <c r="J22" s="6"/>
      <c r="K22" s="7"/>
      <c r="L22" s="7"/>
      <c r="M22" s="13" t="str">
        <f t="shared" ca="1" si="2"/>
        <v xml:space="preserve"> </v>
      </c>
      <c r="N22" s="7"/>
      <c r="O22" s="7"/>
      <c r="P22" s="8" t="str">
        <f t="shared" si="3"/>
        <v xml:space="preserve"> </v>
      </c>
      <c r="Q22" s="9" t="str">
        <f t="shared" si="4"/>
        <v xml:space="preserve"> </v>
      </c>
      <c r="T22" s="55" t="s">
        <v>14</v>
      </c>
      <c r="U22" s="54"/>
      <c r="V22" s="61"/>
      <c r="W22" s="64">
        <f t="shared" ca="1" si="9"/>
        <v>122</v>
      </c>
      <c r="X22" s="64" t="str">
        <f t="shared" ca="1" si="6"/>
        <v>SIM</v>
      </c>
      <c r="Y22" s="64" t="str">
        <f t="shared" ca="1" si="7"/>
        <v>NÃO</v>
      </c>
      <c r="Z22" s="65" t="str">
        <f t="shared" ca="1" si="8"/>
        <v>CORRETO</v>
      </c>
    </row>
    <row r="23" spans="2:26">
      <c r="B23" s="32">
        <v>8</v>
      </c>
      <c r="C23" s="83"/>
      <c r="D23" s="84"/>
      <c r="E23" s="85"/>
      <c r="F23" s="5"/>
      <c r="G23" s="7"/>
      <c r="H23" s="3" t="str">
        <f t="shared" si="0"/>
        <v xml:space="preserve"> </v>
      </c>
      <c r="I23" s="3" t="str">
        <f t="shared" si="1"/>
        <v xml:space="preserve"> </v>
      </c>
      <c r="J23" s="6"/>
      <c r="K23" s="7"/>
      <c r="L23" s="7"/>
      <c r="M23" s="13" t="str">
        <f t="shared" ca="1" si="2"/>
        <v xml:space="preserve"> </v>
      </c>
      <c r="N23" s="7"/>
      <c r="O23" s="7"/>
      <c r="P23" s="8" t="str">
        <f t="shared" si="3"/>
        <v xml:space="preserve"> </v>
      </c>
      <c r="Q23" s="9" t="str">
        <f t="shared" si="4"/>
        <v xml:space="preserve"> </v>
      </c>
      <c r="T23" s="56">
        <f>VLOOKUP(D3,U15:V20,2,FALSE)</f>
        <v>1000</v>
      </c>
      <c r="U23" s="54"/>
      <c r="V23" s="61"/>
      <c r="W23" s="64">
        <f t="shared" ca="1" si="9"/>
        <v>122</v>
      </c>
      <c r="X23" s="64" t="str">
        <f t="shared" ca="1" si="6"/>
        <v>SIM</v>
      </c>
      <c r="Y23" s="64" t="str">
        <f t="shared" ca="1" si="7"/>
        <v>NÃO</v>
      </c>
      <c r="Z23" s="65" t="str">
        <f t="shared" ca="1" si="8"/>
        <v>CORRETO</v>
      </c>
    </row>
    <row r="24" spans="2:26">
      <c r="B24" s="32">
        <v>9</v>
      </c>
      <c r="C24" s="83"/>
      <c r="D24" s="84"/>
      <c r="E24" s="85"/>
      <c r="F24" s="5"/>
      <c r="G24" s="5"/>
      <c r="H24" s="3" t="str">
        <f t="shared" si="0"/>
        <v xml:space="preserve"> </v>
      </c>
      <c r="I24" s="3" t="str">
        <f t="shared" si="1"/>
        <v xml:space="preserve"> </v>
      </c>
      <c r="J24" s="6"/>
      <c r="K24" s="7"/>
      <c r="L24" s="7"/>
      <c r="M24" s="13" t="str">
        <f t="shared" ca="1" si="2"/>
        <v xml:space="preserve"> </v>
      </c>
      <c r="N24" s="7"/>
      <c r="O24" s="7"/>
      <c r="P24" s="8" t="str">
        <f t="shared" si="3"/>
        <v xml:space="preserve"> </v>
      </c>
      <c r="Q24" s="9" t="str">
        <f t="shared" si="4"/>
        <v xml:space="preserve"> </v>
      </c>
      <c r="T24" s="57"/>
      <c r="U24" s="54"/>
      <c r="V24" s="61"/>
      <c r="W24" s="64">
        <f t="shared" ca="1" si="9"/>
        <v>122</v>
      </c>
      <c r="X24" s="64" t="str">
        <f t="shared" ca="1" si="6"/>
        <v>SIM</v>
      </c>
      <c r="Y24" s="64" t="str">
        <f t="shared" ca="1" si="7"/>
        <v>NÃO</v>
      </c>
      <c r="Z24" s="65" t="str">
        <f t="shared" ca="1" si="8"/>
        <v>CORRETO</v>
      </c>
    </row>
    <row r="25" spans="2:26">
      <c r="B25" s="32">
        <v>10</v>
      </c>
      <c r="C25" s="83"/>
      <c r="D25" s="84"/>
      <c r="E25" s="85"/>
      <c r="F25" s="5"/>
      <c r="G25" s="5"/>
      <c r="H25" s="3" t="str">
        <f t="shared" si="0"/>
        <v xml:space="preserve"> </v>
      </c>
      <c r="I25" s="3" t="str">
        <f t="shared" si="1"/>
        <v xml:space="preserve"> </v>
      </c>
      <c r="J25" s="6"/>
      <c r="K25" s="7"/>
      <c r="L25" s="7"/>
      <c r="M25" s="13" t="str">
        <f t="shared" ca="1" si="2"/>
        <v xml:space="preserve"> </v>
      </c>
      <c r="N25" s="7"/>
      <c r="O25" s="7"/>
      <c r="P25" s="8" t="str">
        <f t="shared" si="3"/>
        <v xml:space="preserve"> </v>
      </c>
      <c r="Q25" s="9" t="str">
        <f t="shared" si="4"/>
        <v xml:space="preserve"> </v>
      </c>
      <c r="T25" s="57"/>
      <c r="U25" s="54"/>
      <c r="V25" s="61"/>
      <c r="W25" s="64">
        <f t="shared" ca="1" si="9"/>
        <v>122</v>
      </c>
      <c r="X25" s="64" t="str">
        <f t="shared" ca="1" si="6"/>
        <v>SIM</v>
      </c>
      <c r="Y25" s="64" t="str">
        <f t="shared" ca="1" si="7"/>
        <v>NÃO</v>
      </c>
      <c r="Z25" s="65" t="str">
        <f t="shared" ca="1" si="8"/>
        <v>CORRETO</v>
      </c>
    </row>
    <row r="26" spans="2:26">
      <c r="B26" s="32">
        <v>11</v>
      </c>
      <c r="C26" s="83"/>
      <c r="D26" s="84"/>
      <c r="E26" s="85"/>
      <c r="F26" s="5"/>
      <c r="G26" s="5"/>
      <c r="H26" s="3" t="str">
        <f t="shared" si="0"/>
        <v xml:space="preserve"> </v>
      </c>
      <c r="I26" s="3" t="str">
        <f t="shared" si="1"/>
        <v xml:space="preserve"> </v>
      </c>
      <c r="J26" s="6"/>
      <c r="K26" s="7"/>
      <c r="L26" s="7"/>
      <c r="M26" s="13" t="str">
        <f t="shared" ca="1" si="2"/>
        <v xml:space="preserve"> </v>
      </c>
      <c r="N26" s="7"/>
      <c r="O26" s="7"/>
      <c r="P26" s="8" t="str">
        <f t="shared" si="3"/>
        <v xml:space="preserve"> </v>
      </c>
      <c r="Q26" s="9" t="str">
        <f t="shared" si="4"/>
        <v xml:space="preserve"> </v>
      </c>
      <c r="T26" s="57"/>
      <c r="U26" s="54"/>
      <c r="V26" s="61"/>
      <c r="W26" s="64">
        <f t="shared" ca="1" si="9"/>
        <v>122</v>
      </c>
      <c r="X26" s="64" t="str">
        <f t="shared" ca="1" si="6"/>
        <v>SIM</v>
      </c>
      <c r="Y26" s="64" t="str">
        <f t="shared" ca="1" si="7"/>
        <v>NÃO</v>
      </c>
      <c r="Z26" s="65" t="str">
        <f t="shared" ca="1" si="8"/>
        <v>CORRETO</v>
      </c>
    </row>
    <row r="27" spans="2:26" ht="15" customHeight="1">
      <c r="B27" s="32">
        <v>12</v>
      </c>
      <c r="C27" s="83"/>
      <c r="D27" s="84"/>
      <c r="E27" s="85"/>
      <c r="F27" s="5"/>
      <c r="G27" s="5"/>
      <c r="H27" s="3" t="str">
        <f t="shared" si="0"/>
        <v xml:space="preserve"> </v>
      </c>
      <c r="I27" s="3" t="str">
        <f t="shared" si="1"/>
        <v xml:space="preserve"> </v>
      </c>
      <c r="J27" s="6"/>
      <c r="K27" s="7"/>
      <c r="L27" s="7"/>
      <c r="M27" s="13" t="str">
        <f t="shared" ca="1" si="2"/>
        <v xml:space="preserve"> </v>
      </c>
      <c r="N27" s="7"/>
      <c r="O27" s="7"/>
      <c r="P27" s="8" t="str">
        <f t="shared" si="3"/>
        <v xml:space="preserve"> </v>
      </c>
      <c r="Q27" s="9" t="str">
        <f t="shared" si="4"/>
        <v xml:space="preserve"> </v>
      </c>
      <c r="T27" s="57"/>
      <c r="U27" s="54"/>
      <c r="V27" s="61"/>
      <c r="W27" s="64">
        <f t="shared" ca="1" si="9"/>
        <v>122</v>
      </c>
      <c r="X27" s="64" t="str">
        <f t="shared" ca="1" si="6"/>
        <v>SIM</v>
      </c>
      <c r="Y27" s="64" t="str">
        <f t="shared" ca="1" si="7"/>
        <v>NÃO</v>
      </c>
      <c r="Z27" s="65" t="str">
        <f t="shared" ca="1" si="8"/>
        <v>CORRETO</v>
      </c>
    </row>
    <row r="28" spans="2:26">
      <c r="B28" s="32">
        <v>13</v>
      </c>
      <c r="C28" s="83"/>
      <c r="D28" s="84"/>
      <c r="E28" s="85"/>
      <c r="F28" s="5"/>
      <c r="G28" s="5"/>
      <c r="H28" s="3" t="str">
        <f t="shared" si="0"/>
        <v xml:space="preserve"> </v>
      </c>
      <c r="I28" s="3" t="str">
        <f t="shared" si="1"/>
        <v xml:space="preserve"> </v>
      </c>
      <c r="J28" s="6"/>
      <c r="K28" s="7"/>
      <c r="L28" s="7"/>
      <c r="M28" s="13" t="str">
        <f t="shared" ca="1" si="2"/>
        <v xml:space="preserve"> </v>
      </c>
      <c r="N28" s="7"/>
      <c r="O28" s="7"/>
      <c r="P28" s="8" t="str">
        <f t="shared" si="3"/>
        <v xml:space="preserve"> </v>
      </c>
      <c r="Q28" s="9" t="str">
        <f t="shared" si="4"/>
        <v xml:space="preserve"> </v>
      </c>
      <c r="T28" s="57"/>
      <c r="U28" s="54"/>
      <c r="V28" s="61"/>
      <c r="W28" s="64">
        <f t="shared" ca="1" si="9"/>
        <v>122</v>
      </c>
      <c r="X28" s="64" t="str">
        <f t="shared" ca="1" si="6"/>
        <v>SIM</v>
      </c>
      <c r="Y28" s="64" t="str">
        <f t="shared" ca="1" si="7"/>
        <v>NÃO</v>
      </c>
      <c r="Z28" s="65" t="str">
        <f t="shared" ca="1" si="8"/>
        <v>CORRETO</v>
      </c>
    </row>
    <row r="29" spans="2:26">
      <c r="B29" s="32">
        <v>14</v>
      </c>
      <c r="C29" s="83"/>
      <c r="D29" s="84"/>
      <c r="E29" s="85"/>
      <c r="F29" s="5"/>
      <c r="G29" s="5"/>
      <c r="H29" s="3" t="str">
        <f t="shared" si="0"/>
        <v xml:space="preserve"> </v>
      </c>
      <c r="I29" s="3" t="str">
        <f t="shared" si="1"/>
        <v xml:space="preserve"> </v>
      </c>
      <c r="J29" s="6"/>
      <c r="K29" s="7"/>
      <c r="L29" s="7"/>
      <c r="M29" s="13" t="str">
        <f t="shared" ca="1" si="2"/>
        <v xml:space="preserve"> </v>
      </c>
      <c r="N29" s="7"/>
      <c r="O29" s="7"/>
      <c r="P29" s="8" t="str">
        <f t="shared" si="3"/>
        <v xml:space="preserve"> </v>
      </c>
      <c r="Q29" s="9" t="str">
        <f t="shared" si="4"/>
        <v xml:space="preserve"> </v>
      </c>
      <c r="T29" s="66"/>
      <c r="U29" s="54"/>
      <c r="V29" s="61"/>
      <c r="W29" s="64">
        <f t="shared" ca="1" si="9"/>
        <v>122</v>
      </c>
      <c r="X29" s="64" t="str">
        <f t="shared" ca="1" si="6"/>
        <v>SIM</v>
      </c>
      <c r="Y29" s="64" t="str">
        <f t="shared" ca="1" si="7"/>
        <v>NÃO</v>
      </c>
      <c r="Z29" s="65" t="str">
        <f t="shared" ca="1" si="8"/>
        <v>CORRETO</v>
      </c>
    </row>
    <row r="30" spans="2:26">
      <c r="B30" s="32">
        <v>15</v>
      </c>
      <c r="C30" s="83"/>
      <c r="D30" s="84"/>
      <c r="E30" s="85"/>
      <c r="F30" s="5"/>
      <c r="G30" s="5"/>
      <c r="H30" s="3" t="str">
        <f t="shared" si="0"/>
        <v xml:space="preserve"> </v>
      </c>
      <c r="I30" s="3" t="str">
        <f t="shared" si="1"/>
        <v xml:space="preserve"> </v>
      </c>
      <c r="J30" s="6"/>
      <c r="K30" s="7"/>
      <c r="L30" s="7"/>
      <c r="M30" s="13" t="str">
        <f t="shared" ca="1" si="2"/>
        <v xml:space="preserve"> </v>
      </c>
      <c r="N30" s="7"/>
      <c r="O30" s="7"/>
      <c r="P30" s="8" t="str">
        <f t="shared" si="3"/>
        <v xml:space="preserve"> </v>
      </c>
      <c r="Q30" s="9" t="str">
        <f t="shared" si="4"/>
        <v xml:space="preserve"> </v>
      </c>
      <c r="T30" s="66"/>
      <c r="U30" s="54"/>
      <c r="V30" s="61"/>
      <c r="W30" s="64">
        <f t="shared" ca="1" si="9"/>
        <v>122</v>
      </c>
      <c r="X30" s="64" t="str">
        <f t="shared" ca="1" si="6"/>
        <v>SIM</v>
      </c>
      <c r="Y30" s="64" t="str">
        <f t="shared" ca="1" si="7"/>
        <v>NÃO</v>
      </c>
      <c r="Z30" s="65" t="str">
        <f t="shared" ca="1" si="8"/>
        <v>CORRETO</v>
      </c>
    </row>
    <row r="31" spans="2:26">
      <c r="B31" s="32">
        <v>16</v>
      </c>
      <c r="C31" s="83"/>
      <c r="D31" s="84"/>
      <c r="E31" s="85"/>
      <c r="F31" s="5"/>
      <c r="G31" s="5"/>
      <c r="H31" s="3" t="str">
        <f t="shared" si="0"/>
        <v xml:space="preserve"> </v>
      </c>
      <c r="I31" s="3" t="str">
        <f t="shared" si="1"/>
        <v xml:space="preserve"> </v>
      </c>
      <c r="J31" s="6"/>
      <c r="K31" s="7"/>
      <c r="L31" s="7"/>
      <c r="M31" s="13" t="str">
        <f t="shared" ca="1" si="2"/>
        <v xml:space="preserve"> </v>
      </c>
      <c r="N31" s="7"/>
      <c r="O31" s="7"/>
      <c r="P31" s="8" t="str">
        <f t="shared" si="3"/>
        <v xml:space="preserve"> </v>
      </c>
      <c r="Q31" s="9" t="str">
        <f t="shared" si="4"/>
        <v xml:space="preserve"> </v>
      </c>
      <c r="T31" s="57"/>
      <c r="U31" s="54"/>
      <c r="V31" s="61"/>
      <c r="W31" s="64">
        <f t="shared" ca="1" si="9"/>
        <v>122</v>
      </c>
      <c r="X31" s="64" t="str">
        <f t="shared" ca="1" si="6"/>
        <v>SIM</v>
      </c>
      <c r="Y31" s="64" t="str">
        <f t="shared" ca="1" si="7"/>
        <v>NÃO</v>
      </c>
      <c r="Z31" s="65" t="str">
        <f t="shared" ca="1" si="8"/>
        <v>CORRETO</v>
      </c>
    </row>
    <row r="32" spans="2:26">
      <c r="B32" s="32">
        <v>17</v>
      </c>
      <c r="C32" s="83"/>
      <c r="D32" s="84"/>
      <c r="E32" s="85"/>
      <c r="F32" s="5"/>
      <c r="G32" s="5"/>
      <c r="H32" s="3" t="str">
        <f t="shared" si="0"/>
        <v xml:space="preserve"> </v>
      </c>
      <c r="I32" s="3" t="str">
        <f t="shared" si="1"/>
        <v xml:space="preserve"> </v>
      </c>
      <c r="J32" s="6"/>
      <c r="K32" s="7"/>
      <c r="L32" s="7"/>
      <c r="M32" s="13" t="str">
        <f t="shared" ca="1" si="2"/>
        <v xml:space="preserve"> </v>
      </c>
      <c r="N32" s="7"/>
      <c r="O32" s="7"/>
      <c r="P32" s="8" t="str">
        <f t="shared" si="3"/>
        <v xml:space="preserve"> </v>
      </c>
      <c r="Q32" s="9" t="str">
        <f t="shared" si="4"/>
        <v xml:space="preserve"> </v>
      </c>
      <c r="T32" s="57"/>
      <c r="U32" s="54"/>
      <c r="V32" s="61"/>
      <c r="W32" s="64">
        <f t="shared" ca="1" si="9"/>
        <v>122</v>
      </c>
      <c r="X32" s="64" t="str">
        <f t="shared" ca="1" si="6"/>
        <v>SIM</v>
      </c>
      <c r="Y32" s="64" t="str">
        <f t="shared" ca="1" si="7"/>
        <v>NÃO</v>
      </c>
      <c r="Z32" s="65" t="str">
        <f t="shared" ca="1" si="8"/>
        <v>CORRETO</v>
      </c>
    </row>
    <row r="33" spans="2:26">
      <c r="B33" s="32">
        <v>18</v>
      </c>
      <c r="C33" s="83"/>
      <c r="D33" s="84"/>
      <c r="E33" s="85"/>
      <c r="F33" s="5"/>
      <c r="G33" s="5"/>
      <c r="H33" s="3" t="str">
        <f t="shared" si="0"/>
        <v xml:space="preserve"> </v>
      </c>
      <c r="I33" s="3" t="str">
        <f t="shared" si="1"/>
        <v xml:space="preserve"> </v>
      </c>
      <c r="J33" s="6"/>
      <c r="K33" s="7"/>
      <c r="L33" s="7"/>
      <c r="M33" s="13" t="str">
        <f t="shared" ca="1" si="2"/>
        <v xml:space="preserve"> </v>
      </c>
      <c r="N33" s="7"/>
      <c r="O33" s="7"/>
      <c r="P33" s="8" t="str">
        <f t="shared" si="3"/>
        <v xml:space="preserve"> </v>
      </c>
      <c r="Q33" s="9" t="str">
        <f t="shared" si="4"/>
        <v xml:space="preserve"> </v>
      </c>
      <c r="T33" s="54"/>
      <c r="U33" s="54"/>
      <c r="V33" s="61"/>
      <c r="W33" s="64">
        <f t="shared" ca="1" si="9"/>
        <v>122</v>
      </c>
      <c r="X33" s="64" t="str">
        <f t="shared" ca="1" si="6"/>
        <v>SIM</v>
      </c>
      <c r="Y33" s="64" t="str">
        <f t="shared" ca="1" si="7"/>
        <v>NÃO</v>
      </c>
      <c r="Z33" s="65" t="str">
        <f t="shared" ca="1" si="8"/>
        <v>CORRETO</v>
      </c>
    </row>
    <row r="34" spans="2:26">
      <c r="B34" s="32">
        <v>19</v>
      </c>
      <c r="C34" s="83"/>
      <c r="D34" s="84"/>
      <c r="E34" s="85"/>
      <c r="F34" s="5"/>
      <c r="G34" s="5"/>
      <c r="H34" s="3" t="str">
        <f t="shared" si="0"/>
        <v xml:space="preserve"> </v>
      </c>
      <c r="I34" s="3" t="str">
        <f t="shared" si="1"/>
        <v xml:space="preserve"> </v>
      </c>
      <c r="J34" s="6"/>
      <c r="K34" s="7"/>
      <c r="L34" s="7"/>
      <c r="M34" s="13" t="str">
        <f t="shared" ca="1" si="2"/>
        <v xml:space="preserve"> </v>
      </c>
      <c r="N34" s="7"/>
      <c r="O34" s="7"/>
      <c r="P34" s="8" t="str">
        <f t="shared" si="3"/>
        <v xml:space="preserve"> </v>
      </c>
      <c r="Q34" s="9" t="str">
        <f t="shared" si="4"/>
        <v xml:space="preserve"> </v>
      </c>
      <c r="T34" s="55" t="s">
        <v>60</v>
      </c>
      <c r="U34" s="54"/>
      <c r="V34" s="61"/>
      <c r="W34" s="64">
        <f t="shared" ca="1" si="9"/>
        <v>122</v>
      </c>
      <c r="X34" s="64" t="str">
        <f t="shared" ca="1" si="6"/>
        <v>SIM</v>
      </c>
      <c r="Y34" s="64" t="str">
        <f t="shared" ca="1" si="7"/>
        <v>NÃO</v>
      </c>
      <c r="Z34" s="65" t="str">
        <f t="shared" ca="1" si="8"/>
        <v>CORRETO</v>
      </c>
    </row>
    <row r="35" spans="2:26">
      <c r="B35" s="32">
        <v>20</v>
      </c>
      <c r="C35" s="83"/>
      <c r="D35" s="84"/>
      <c r="E35" s="85"/>
      <c r="F35" s="5"/>
      <c r="G35" s="5"/>
      <c r="H35" s="3" t="str">
        <f t="shared" si="0"/>
        <v xml:space="preserve"> </v>
      </c>
      <c r="I35" s="3" t="str">
        <f t="shared" si="1"/>
        <v xml:space="preserve"> </v>
      </c>
      <c r="J35" s="6"/>
      <c r="K35" s="7"/>
      <c r="L35" s="7"/>
      <c r="M35" s="13" t="str">
        <f t="shared" ca="1" si="2"/>
        <v xml:space="preserve"> </v>
      </c>
      <c r="N35" s="7"/>
      <c r="O35" s="7"/>
      <c r="P35" s="8" t="str">
        <f t="shared" si="3"/>
        <v xml:space="preserve"> </v>
      </c>
      <c r="Q35" s="9" t="str">
        <f t="shared" si="4"/>
        <v xml:space="preserve"> </v>
      </c>
      <c r="T35" s="67"/>
      <c r="U35" s="54"/>
      <c r="V35" s="61"/>
      <c r="W35" s="64">
        <f t="shared" ca="1" si="9"/>
        <v>122</v>
      </c>
      <c r="X35" s="64" t="str">
        <f t="shared" ca="1" si="6"/>
        <v>SIM</v>
      </c>
      <c r="Y35" s="64" t="str">
        <f t="shared" ca="1" si="7"/>
        <v>NÃO</v>
      </c>
      <c r="Z35" s="65" t="str">
        <f t="shared" ca="1" si="8"/>
        <v>CORRETO</v>
      </c>
    </row>
    <row r="36" spans="2:26">
      <c r="B36" s="32">
        <v>21</v>
      </c>
      <c r="C36" s="83"/>
      <c r="D36" s="84"/>
      <c r="E36" s="85"/>
      <c r="F36" s="5"/>
      <c r="G36" s="5"/>
      <c r="H36" s="3" t="str">
        <f t="shared" si="0"/>
        <v xml:space="preserve"> </v>
      </c>
      <c r="I36" s="3" t="str">
        <f t="shared" si="1"/>
        <v xml:space="preserve"> </v>
      </c>
      <c r="J36" s="6"/>
      <c r="K36" s="7"/>
      <c r="L36" s="7"/>
      <c r="M36" s="13" t="str">
        <f t="shared" ca="1" si="2"/>
        <v xml:space="preserve"> </v>
      </c>
      <c r="N36" s="7"/>
      <c r="O36" s="7"/>
      <c r="P36" s="8" t="str">
        <f t="shared" si="3"/>
        <v xml:space="preserve"> </v>
      </c>
      <c r="Q36" s="9" t="str">
        <f t="shared" si="4"/>
        <v xml:space="preserve"> </v>
      </c>
      <c r="T36" s="54"/>
      <c r="U36" s="54"/>
      <c r="V36" s="61"/>
      <c r="W36" s="64">
        <f t="shared" ca="1" si="9"/>
        <v>122</v>
      </c>
      <c r="X36" s="64" t="str">
        <f t="shared" ca="1" si="6"/>
        <v>SIM</v>
      </c>
      <c r="Y36" s="64" t="str">
        <f t="shared" ca="1" si="7"/>
        <v>NÃO</v>
      </c>
      <c r="Z36" s="65" t="str">
        <f t="shared" ca="1" si="8"/>
        <v>CORRETO</v>
      </c>
    </row>
    <row r="37" spans="2:26">
      <c r="B37" s="32">
        <v>22</v>
      </c>
      <c r="C37" s="83"/>
      <c r="D37" s="84"/>
      <c r="E37" s="85"/>
      <c r="F37" s="5"/>
      <c r="G37" s="5"/>
      <c r="H37" s="3" t="str">
        <f t="shared" si="0"/>
        <v xml:space="preserve"> </v>
      </c>
      <c r="I37" s="3" t="str">
        <f t="shared" si="1"/>
        <v xml:space="preserve"> </v>
      </c>
      <c r="J37" s="6"/>
      <c r="K37" s="7"/>
      <c r="L37" s="7"/>
      <c r="M37" s="13" t="str">
        <f t="shared" ca="1" si="2"/>
        <v xml:space="preserve"> </v>
      </c>
      <c r="N37" s="7"/>
      <c r="O37" s="7"/>
      <c r="P37" s="8" t="str">
        <f t="shared" si="3"/>
        <v xml:space="preserve"> </v>
      </c>
      <c r="Q37" s="9" t="str">
        <f t="shared" si="4"/>
        <v xml:space="preserve"> </v>
      </c>
      <c r="T37" s="54"/>
      <c r="U37" s="54"/>
      <c r="V37" s="61"/>
      <c r="W37" s="64">
        <f t="shared" ca="1" si="9"/>
        <v>122</v>
      </c>
      <c r="X37" s="64" t="str">
        <f t="shared" ca="1" si="6"/>
        <v>SIM</v>
      </c>
      <c r="Y37" s="64" t="str">
        <f t="shared" ca="1" si="7"/>
        <v>NÃO</v>
      </c>
      <c r="Z37" s="65" t="str">
        <f t="shared" ca="1" si="8"/>
        <v>CORRETO</v>
      </c>
    </row>
    <row r="38" spans="2:26">
      <c r="B38" s="32">
        <v>23</v>
      </c>
      <c r="C38" s="83"/>
      <c r="D38" s="84"/>
      <c r="E38" s="85"/>
      <c r="F38" s="5"/>
      <c r="G38" s="5"/>
      <c r="H38" s="3" t="str">
        <f t="shared" si="0"/>
        <v xml:space="preserve"> </v>
      </c>
      <c r="I38" s="3" t="str">
        <f t="shared" si="1"/>
        <v xml:space="preserve"> </v>
      </c>
      <c r="J38" s="6"/>
      <c r="K38" s="7"/>
      <c r="L38" s="7"/>
      <c r="M38" s="13" t="str">
        <f t="shared" ca="1" si="2"/>
        <v xml:space="preserve"> </v>
      </c>
      <c r="N38" s="7"/>
      <c r="O38" s="7"/>
      <c r="P38" s="8" t="str">
        <f t="shared" si="3"/>
        <v xml:space="preserve"> </v>
      </c>
      <c r="Q38" s="9" t="str">
        <f t="shared" si="4"/>
        <v xml:space="preserve"> </v>
      </c>
      <c r="T38" s="55" t="s">
        <v>58</v>
      </c>
      <c r="U38" s="54"/>
      <c r="V38" s="61"/>
      <c r="W38" s="64">
        <f t="shared" ca="1" si="9"/>
        <v>122</v>
      </c>
      <c r="X38" s="64" t="str">
        <f t="shared" ca="1" si="6"/>
        <v>SIM</v>
      </c>
      <c r="Y38" s="64" t="str">
        <f t="shared" ca="1" si="7"/>
        <v>NÃO</v>
      </c>
      <c r="Z38" s="65" t="str">
        <f t="shared" ca="1" si="8"/>
        <v>CORRETO</v>
      </c>
    </row>
    <row r="39" spans="2:26">
      <c r="B39" s="32">
        <v>24</v>
      </c>
      <c r="C39" s="83"/>
      <c r="D39" s="84"/>
      <c r="E39" s="85"/>
      <c r="F39" s="5"/>
      <c r="G39" s="5"/>
      <c r="H39" s="3" t="str">
        <f t="shared" si="0"/>
        <v xml:space="preserve"> </v>
      </c>
      <c r="I39" s="3" t="str">
        <f t="shared" si="1"/>
        <v xml:space="preserve"> </v>
      </c>
      <c r="J39" s="6"/>
      <c r="K39" s="7"/>
      <c r="L39" s="7"/>
      <c r="M39" s="13" t="str">
        <f t="shared" ca="1" si="2"/>
        <v xml:space="preserve"> </v>
      </c>
      <c r="N39" s="7"/>
      <c r="O39" s="7"/>
      <c r="P39" s="8" t="str">
        <f t="shared" si="3"/>
        <v xml:space="preserve"> </v>
      </c>
      <c r="Q39" s="9" t="str">
        <f t="shared" si="4"/>
        <v xml:space="preserve"> </v>
      </c>
      <c r="T39" s="67">
        <f>M44-G5</f>
        <v>-1000</v>
      </c>
      <c r="U39" s="54"/>
      <c r="V39" s="61"/>
      <c r="W39" s="64">
        <f t="shared" ca="1" si="9"/>
        <v>122</v>
      </c>
      <c r="X39" s="64" t="str">
        <f t="shared" ca="1" si="6"/>
        <v>SIM</v>
      </c>
      <c r="Y39" s="64" t="str">
        <f t="shared" ca="1" si="7"/>
        <v>NÃO</v>
      </c>
      <c r="Z39" s="65" t="str">
        <f t="shared" ca="1" si="8"/>
        <v>CORRETO</v>
      </c>
    </row>
    <row r="40" spans="2:26">
      <c r="B40" s="32">
        <v>25</v>
      </c>
      <c r="C40" s="83"/>
      <c r="D40" s="84"/>
      <c r="E40" s="85"/>
      <c r="F40" s="5"/>
      <c r="G40" s="7"/>
      <c r="H40" s="3" t="str">
        <f t="shared" si="0"/>
        <v xml:space="preserve"> </v>
      </c>
      <c r="I40" s="3" t="str">
        <f t="shared" si="1"/>
        <v xml:space="preserve"> </v>
      </c>
      <c r="J40" s="6"/>
      <c r="K40" s="7"/>
      <c r="L40" s="7"/>
      <c r="M40" s="13" t="str">
        <f t="shared" ca="1" si="2"/>
        <v xml:space="preserve"> </v>
      </c>
      <c r="N40" s="7"/>
      <c r="O40" s="7"/>
      <c r="P40" s="8" t="str">
        <f t="shared" si="3"/>
        <v xml:space="preserve"> </v>
      </c>
      <c r="Q40" s="9" t="str">
        <f t="shared" si="4"/>
        <v xml:space="preserve"> </v>
      </c>
      <c r="T40" s="54"/>
      <c r="U40" s="54"/>
      <c r="V40" s="61"/>
      <c r="W40" s="64">
        <f t="shared" ca="1" si="9"/>
        <v>122</v>
      </c>
      <c r="X40" s="64" t="str">
        <f t="shared" ca="1" si="6"/>
        <v>SIM</v>
      </c>
      <c r="Y40" s="64" t="str">
        <f t="shared" ca="1" si="7"/>
        <v>NÃO</v>
      </c>
      <c r="Z40" s="65" t="str">
        <f t="shared" ca="1" si="8"/>
        <v>CORRETO</v>
      </c>
    </row>
    <row r="41" spans="2:26" ht="15.75" thickBot="1">
      <c r="B41" s="16"/>
      <c r="C41" s="16"/>
      <c r="D41" s="16"/>
      <c r="E41" s="17"/>
      <c r="F41" s="18"/>
      <c r="G41" s="18"/>
      <c r="H41" s="18"/>
      <c r="I41" s="18"/>
      <c r="J41" s="17"/>
      <c r="K41" s="19"/>
      <c r="L41" s="17"/>
      <c r="M41" s="20"/>
      <c r="N41" s="19"/>
      <c r="O41" s="19"/>
      <c r="P41" s="21"/>
      <c r="Q41" s="22"/>
      <c r="T41" s="68"/>
      <c r="U41" s="68"/>
      <c r="V41" s="69"/>
      <c r="W41" s="69"/>
      <c r="X41" s="69"/>
      <c r="Y41" s="69"/>
      <c r="Z41" s="70"/>
    </row>
    <row r="42" spans="2:26" ht="15.75" thickBo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26" ht="24" thickBot="1">
      <c r="B43" s="4"/>
      <c r="C43" s="4"/>
      <c r="D43" s="4"/>
      <c r="E43" s="42"/>
      <c r="F43" s="42"/>
      <c r="G43" s="86" t="s">
        <v>15</v>
      </c>
      <c r="H43" s="87"/>
      <c r="I43" s="47" t="s">
        <v>16</v>
      </c>
      <c r="J43" s="47" t="s">
        <v>19</v>
      </c>
      <c r="K43" s="47" t="s">
        <v>18</v>
      </c>
      <c r="L43" s="46" t="s">
        <v>20</v>
      </c>
      <c r="M43" s="88" t="s">
        <v>21</v>
      </c>
      <c r="N43" s="89"/>
      <c r="O43" s="90" t="str">
        <f>IF(M44&gt;G5," VALOR ACIMA DO MÁXIMO!!!"," ")</f>
        <v xml:space="preserve"> </v>
      </c>
      <c r="P43" s="91"/>
      <c r="Q43" s="91"/>
    </row>
    <row r="44" spans="2:26" ht="24" thickBot="1">
      <c r="B44" s="4"/>
      <c r="C44" s="4"/>
      <c r="D44" s="4"/>
      <c r="E44" s="42"/>
      <c r="F44" s="42"/>
      <c r="G44" s="92">
        <f>COUNTIF(J16:J40,"ACOLHIDO")</f>
        <v>0</v>
      </c>
      <c r="H44" s="93"/>
      <c r="I44" s="10">
        <f>COUNTIF(J16:J40,"INGRESSO")</f>
        <v>0</v>
      </c>
      <c r="J44" s="10">
        <f>COUNTIF(J16:J40,"DESISTENTE")</f>
        <v>0</v>
      </c>
      <c r="K44" s="10">
        <f>COUNTIF(J16:J40,"DESLIGADO")</f>
        <v>0</v>
      </c>
      <c r="L44" s="11">
        <f>COUNTIF(J16:J40,"CONCLUSÃO")</f>
        <v>0</v>
      </c>
      <c r="M44" s="94">
        <f>SUM(Q16:Q40)</f>
        <v>0</v>
      </c>
      <c r="N44" s="95"/>
      <c r="O44" s="90" t="str">
        <f>IF(M44&gt;G5,"EXCEDENTE EM   " &amp; T39 &amp;"   REAIS"," ")</f>
        <v xml:space="preserve"> </v>
      </c>
      <c r="P44" s="91"/>
      <c r="Q44" s="91"/>
    </row>
    <row r="45" spans="2:26">
      <c r="B45" s="4"/>
      <c r="C45" s="4"/>
      <c r="D45" s="4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4"/>
      <c r="P45" s="4"/>
      <c r="Q45" s="4"/>
    </row>
    <row r="46" spans="2:26" ht="15.75">
      <c r="B46" s="25"/>
      <c r="C46" s="25"/>
      <c r="D46" s="75"/>
      <c r="E46" s="76"/>
      <c r="F46" s="77" t="s">
        <v>24</v>
      </c>
      <c r="G46" s="77"/>
      <c r="H46" s="77"/>
      <c r="I46" s="77"/>
      <c r="J46" s="77"/>
      <c r="K46" s="78" t="s">
        <v>25</v>
      </c>
      <c r="L46" s="78"/>
      <c r="M46" s="78"/>
      <c r="N46" s="78" t="s">
        <v>57</v>
      </c>
      <c r="O46" s="78"/>
      <c r="P46" s="78"/>
      <c r="Q46" s="4"/>
    </row>
    <row r="47" spans="2:26" ht="30.75" customHeight="1">
      <c r="B47" s="15"/>
      <c r="C47" s="15"/>
      <c r="D47" s="79"/>
      <c r="E47" s="80"/>
      <c r="F47" s="81"/>
      <c r="G47" s="81"/>
      <c r="H47" s="81"/>
      <c r="I47" s="81"/>
      <c r="J47" s="82"/>
      <c r="K47" s="82"/>
      <c r="L47" s="82"/>
      <c r="M47" s="82"/>
      <c r="N47" s="82"/>
      <c r="O47" s="82"/>
      <c r="P47" s="82"/>
    </row>
  </sheetData>
  <sheetProtection password="8B98" sheet="1" objects="1" scenarios="1" insertColumns="0" insertRows="0" selectLockedCells="1" sort="0" autoFilter="0"/>
  <mergeCells count="83">
    <mergeCell ref="B2:M2"/>
    <mergeCell ref="N2:O2"/>
    <mergeCell ref="B3:C4"/>
    <mergeCell ref="D3:E4"/>
    <mergeCell ref="F3:F4"/>
    <mergeCell ref="G3:G4"/>
    <mergeCell ref="J3:J4"/>
    <mergeCell ref="K3:K4"/>
    <mergeCell ref="L3:M4"/>
    <mergeCell ref="N3:N5"/>
    <mergeCell ref="O3:O4"/>
    <mergeCell ref="P3:P4"/>
    <mergeCell ref="Q3:Q4"/>
    <mergeCell ref="B5:C5"/>
    <mergeCell ref="D5:E5"/>
    <mergeCell ref="G5:H5"/>
    <mergeCell ref="J5:K5"/>
    <mergeCell ref="L5:M5"/>
    <mergeCell ref="B7:C7"/>
    <mergeCell ref="D7:M7"/>
    <mergeCell ref="B8:C8"/>
    <mergeCell ref="D8:M8"/>
    <mergeCell ref="B9:C9"/>
    <mergeCell ref="D9:M9"/>
    <mergeCell ref="B10:C10"/>
    <mergeCell ref="D10:M10"/>
    <mergeCell ref="B12:C12"/>
    <mergeCell ref="D12:M12"/>
    <mergeCell ref="B13:C13"/>
    <mergeCell ref="E13:F13"/>
    <mergeCell ref="B11:C11"/>
    <mergeCell ref="D11:M11"/>
    <mergeCell ref="Z14:Z15"/>
    <mergeCell ref="B14:B15"/>
    <mergeCell ref="C14:E15"/>
    <mergeCell ref="F14:F15"/>
    <mergeCell ref="G14:G15"/>
    <mergeCell ref="H14:H15"/>
    <mergeCell ref="I14:I15"/>
    <mergeCell ref="J14:M14"/>
    <mergeCell ref="N14:Q14"/>
    <mergeCell ref="W14:W15"/>
    <mergeCell ref="X14:X15"/>
    <mergeCell ref="Y14:Y15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0:E40"/>
    <mergeCell ref="G43:H43"/>
    <mergeCell ref="M43:N43"/>
    <mergeCell ref="O43:Q43"/>
    <mergeCell ref="G44:H44"/>
    <mergeCell ref="M44:N44"/>
    <mergeCell ref="O44:Q44"/>
    <mergeCell ref="D46:E46"/>
    <mergeCell ref="F46:J46"/>
    <mergeCell ref="K46:M46"/>
    <mergeCell ref="N46:P46"/>
    <mergeCell ref="D47:E47"/>
    <mergeCell ref="F47:J47"/>
    <mergeCell ref="K47:M47"/>
    <mergeCell ref="N47:P47"/>
  </mergeCells>
  <conditionalFormatting sqref="M44:N44">
    <cfRule type="cellIs" dxfId="15" priority="5" operator="greaterThan">
      <formula>$J$5</formula>
    </cfRule>
  </conditionalFormatting>
  <conditionalFormatting sqref="H16:I40">
    <cfRule type="cellIs" dxfId="14" priority="4" operator="equal">
      <formula>"INCORRETO"</formula>
    </cfRule>
  </conditionalFormatting>
  <conditionalFormatting sqref="X14:Y40">
    <cfRule type="cellIs" dxfId="13" priority="1" operator="equal">
      <formula>"NÃO"</formula>
    </cfRule>
    <cfRule type="cellIs" dxfId="12" priority="2" operator="equal">
      <formula>"SIM"</formula>
    </cfRule>
  </conditionalFormatting>
  <dataValidations count="3">
    <dataValidation type="list" allowBlank="1" showInputMessage="1" showErrorMessage="1" sqref="J41">
      <formula1>$T$17:$T$20</formula1>
    </dataValidation>
    <dataValidation type="list" allowBlank="1" showInputMessage="1" showErrorMessage="1" sqref="D3">
      <formula1>$U$16:$U$20</formula1>
    </dataValidation>
    <dataValidation type="list" allowBlank="1" showInputMessage="1" showErrorMessage="1" sqref="J16:J40">
      <formula1>$T$16:$T$21</formula1>
    </dataValidation>
  </dataValidations>
  <printOptions horizontalCentered="1"/>
  <pageMargins left="0.18" right="0.17" top="0.27559055118110237" bottom="0.31496062992125984" header="0.28000000000000003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Z72"/>
  <sheetViews>
    <sheetView showGridLines="0" view="pageBreakPreview" zoomScale="60" zoomScaleNormal="70" workbookViewId="0">
      <selection activeCell="AD14" sqref="AD14"/>
    </sheetView>
  </sheetViews>
  <sheetFormatPr defaultRowHeight="15"/>
  <cols>
    <col min="1" max="1" width="5.28515625" style="2" customWidth="1"/>
    <col min="2" max="2" width="9.140625" style="2"/>
    <col min="3" max="3" width="19.7109375" style="2" customWidth="1"/>
    <col min="4" max="4" width="26.28515625" style="2" customWidth="1"/>
    <col min="5" max="5" width="18.42578125" style="2" bestFit="1" customWidth="1"/>
    <col min="6" max="7" width="17.7109375" style="2" customWidth="1"/>
    <col min="8" max="8" width="8.140625" style="2" bestFit="1" customWidth="1"/>
    <col min="9" max="11" width="17.7109375" style="2" customWidth="1"/>
    <col min="12" max="12" width="17.85546875" style="2" customWidth="1"/>
    <col min="13" max="13" width="22.28515625" style="2" customWidth="1"/>
    <col min="14" max="16" width="17.7109375" style="2" customWidth="1"/>
    <col min="17" max="17" width="18.85546875" style="2" customWidth="1"/>
    <col min="18" max="18" width="9.140625" style="2"/>
    <col min="19" max="19" width="9.140625" style="2" customWidth="1"/>
    <col min="20" max="20" width="32" style="2" hidden="1" customWidth="1"/>
    <col min="21" max="21" width="23.28515625" style="2" hidden="1" customWidth="1"/>
    <col min="22" max="22" width="19.42578125" style="2" hidden="1" customWidth="1"/>
    <col min="23" max="23" width="14.85546875" style="2" hidden="1" customWidth="1"/>
    <col min="24" max="24" width="13.85546875" style="2" hidden="1" customWidth="1"/>
    <col min="25" max="25" width="14.7109375" style="2" hidden="1" customWidth="1"/>
    <col min="26" max="26" width="13.140625" style="2" hidden="1" customWidth="1"/>
    <col min="27" max="27" width="9.140625" style="2" customWidth="1"/>
    <col min="28" max="16384" width="9.140625" style="2"/>
  </cols>
  <sheetData>
    <row r="1" spans="2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6" ht="28.5" customHeight="1">
      <c r="B2" s="125" t="s">
        <v>54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  <c r="N2" s="128" t="s">
        <v>22</v>
      </c>
      <c r="O2" s="129"/>
      <c r="P2" s="38" t="s">
        <v>23</v>
      </c>
      <c r="Q2" s="39"/>
      <c r="T2" s="33"/>
    </row>
    <row r="3" spans="2:26" ht="28.5" customHeight="1">
      <c r="B3" s="130" t="s">
        <v>51</v>
      </c>
      <c r="C3" s="131"/>
      <c r="D3" s="134" t="s">
        <v>44</v>
      </c>
      <c r="E3" s="134"/>
      <c r="F3" s="136" t="s">
        <v>48</v>
      </c>
      <c r="G3" s="138" t="s">
        <v>49</v>
      </c>
      <c r="H3" s="51"/>
      <c r="I3" s="51"/>
      <c r="J3" s="138"/>
      <c r="K3" s="140" t="s">
        <v>50</v>
      </c>
      <c r="L3" s="142" t="s">
        <v>69</v>
      </c>
      <c r="M3" s="143"/>
      <c r="N3" s="146" t="s">
        <v>37</v>
      </c>
      <c r="O3" s="115" t="s">
        <v>52</v>
      </c>
      <c r="P3" s="115" t="s">
        <v>53</v>
      </c>
      <c r="Q3" s="117"/>
      <c r="T3" s="33"/>
    </row>
    <row r="4" spans="2:26" ht="23.25" customHeight="1">
      <c r="B4" s="132"/>
      <c r="C4" s="133"/>
      <c r="D4" s="135"/>
      <c r="E4" s="135"/>
      <c r="F4" s="137"/>
      <c r="G4" s="139"/>
      <c r="H4" s="52"/>
      <c r="I4" s="52"/>
      <c r="J4" s="139"/>
      <c r="K4" s="141"/>
      <c r="L4" s="144"/>
      <c r="M4" s="145"/>
      <c r="N4" s="146"/>
      <c r="O4" s="116"/>
      <c r="P4" s="116"/>
      <c r="Q4" s="117"/>
      <c r="T4" s="34"/>
    </row>
    <row r="5" spans="2:26" ht="44.25" customHeight="1">
      <c r="B5" s="118" t="s">
        <v>55</v>
      </c>
      <c r="C5" s="119"/>
      <c r="D5" s="120">
        <v>1</v>
      </c>
      <c r="E5" s="120"/>
      <c r="F5" s="36" t="s">
        <v>56</v>
      </c>
      <c r="G5" s="121">
        <f>T23*D5</f>
        <v>1300</v>
      </c>
      <c r="H5" s="121"/>
      <c r="I5" s="36"/>
      <c r="J5" s="122"/>
      <c r="K5" s="122"/>
      <c r="L5" s="123"/>
      <c r="M5" s="124"/>
      <c r="N5" s="146"/>
      <c r="O5" s="37" t="s">
        <v>59</v>
      </c>
      <c r="P5" s="37" t="s">
        <v>68</v>
      </c>
      <c r="Q5" s="40"/>
      <c r="T5" s="34"/>
    </row>
    <row r="6" spans="2:26" ht="15.75">
      <c r="B6" s="26"/>
      <c r="C6" s="26"/>
      <c r="D6" s="26"/>
      <c r="E6" s="27"/>
      <c r="F6" s="28"/>
      <c r="G6" s="28"/>
      <c r="H6" s="28"/>
      <c r="I6" s="28"/>
      <c r="J6" s="27"/>
      <c r="K6" s="27"/>
      <c r="L6" s="27"/>
      <c r="M6" s="26"/>
      <c r="N6" s="35"/>
      <c r="O6" s="35"/>
      <c r="P6" s="35"/>
      <c r="Q6" s="35"/>
    </row>
    <row r="7" spans="2:26" ht="15.75" customHeight="1">
      <c r="B7" s="112" t="s">
        <v>28</v>
      </c>
      <c r="C7" s="112"/>
      <c r="D7" s="113" t="s">
        <v>40</v>
      </c>
      <c r="E7" s="113"/>
      <c r="F7" s="113"/>
      <c r="G7" s="113"/>
      <c r="H7" s="113"/>
      <c r="I7" s="113"/>
      <c r="J7" s="113"/>
      <c r="K7" s="113"/>
      <c r="L7" s="113"/>
      <c r="M7" s="113"/>
      <c r="N7" s="35"/>
      <c r="O7" s="35"/>
      <c r="P7" s="35"/>
      <c r="Q7" s="35"/>
    </row>
    <row r="8" spans="2:26" ht="15.75" customHeight="1">
      <c r="B8" s="112" t="s">
        <v>29</v>
      </c>
      <c r="C8" s="112"/>
      <c r="D8" s="113" t="s">
        <v>38</v>
      </c>
      <c r="E8" s="113"/>
      <c r="F8" s="113"/>
      <c r="G8" s="113"/>
      <c r="H8" s="113"/>
      <c r="I8" s="113"/>
      <c r="J8" s="113"/>
      <c r="K8" s="113"/>
      <c r="L8" s="113"/>
      <c r="M8" s="113"/>
      <c r="N8" s="35"/>
      <c r="O8" s="35"/>
      <c r="P8" s="35"/>
      <c r="Q8" s="35"/>
    </row>
    <row r="9" spans="2:26" ht="15.75" customHeight="1">
      <c r="B9" s="112" t="s">
        <v>30</v>
      </c>
      <c r="C9" s="112"/>
      <c r="D9" s="113" t="s">
        <v>33</v>
      </c>
      <c r="E9" s="113"/>
      <c r="F9" s="113"/>
      <c r="G9" s="113"/>
      <c r="H9" s="113"/>
      <c r="I9" s="113"/>
      <c r="J9" s="113"/>
      <c r="K9" s="113"/>
      <c r="L9" s="113"/>
      <c r="M9" s="113"/>
      <c r="N9" s="35"/>
      <c r="O9" s="35"/>
      <c r="P9" s="35"/>
      <c r="Q9" s="35"/>
    </row>
    <row r="10" spans="2:26" ht="15.75" customHeight="1">
      <c r="B10" s="112" t="s">
        <v>31</v>
      </c>
      <c r="C10" s="112"/>
      <c r="D10" s="113" t="s">
        <v>34</v>
      </c>
      <c r="E10" s="113"/>
      <c r="F10" s="113"/>
      <c r="G10" s="113"/>
      <c r="H10" s="113"/>
      <c r="I10" s="113"/>
      <c r="J10" s="113"/>
      <c r="K10" s="113"/>
      <c r="L10" s="113"/>
      <c r="M10" s="113"/>
      <c r="N10" s="29"/>
      <c r="O10" s="29"/>
      <c r="P10" s="29"/>
      <c r="Q10" s="29"/>
    </row>
    <row r="11" spans="2:26" ht="15.75" customHeight="1">
      <c r="B11" s="112" t="s">
        <v>32</v>
      </c>
      <c r="C11" s="112"/>
      <c r="D11" s="113" t="s">
        <v>35</v>
      </c>
      <c r="E11" s="113"/>
      <c r="F11" s="113"/>
      <c r="G11" s="113"/>
      <c r="H11" s="113"/>
      <c r="I11" s="113"/>
      <c r="J11" s="113"/>
      <c r="K11" s="113"/>
      <c r="L11" s="113"/>
      <c r="M11" s="113"/>
      <c r="N11" s="29"/>
      <c r="O11" s="29"/>
      <c r="P11" s="29"/>
      <c r="Q11" s="29"/>
    </row>
    <row r="12" spans="2:26" ht="15.75" customHeight="1" thickBot="1">
      <c r="B12" s="112" t="s">
        <v>70</v>
      </c>
      <c r="C12" s="112"/>
      <c r="D12" s="113" t="s">
        <v>72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29"/>
      <c r="O12" s="29"/>
      <c r="P12" s="29"/>
      <c r="Q12" s="29"/>
    </row>
    <row r="13" spans="2:26">
      <c r="B13" s="114"/>
      <c r="C13" s="114"/>
      <c r="D13" s="50"/>
      <c r="E13" s="114"/>
      <c r="F13" s="114"/>
      <c r="G13" s="41"/>
      <c r="H13" s="41"/>
      <c r="I13" s="41"/>
      <c r="J13" s="30"/>
      <c r="K13" s="30"/>
      <c r="L13" s="30"/>
      <c r="M13" s="30"/>
      <c r="N13" s="30"/>
      <c r="O13" s="30"/>
      <c r="P13" s="30"/>
      <c r="Q13" s="31"/>
      <c r="T13" s="58"/>
      <c r="U13" s="58"/>
      <c r="V13" s="59"/>
      <c r="W13" s="59"/>
      <c r="X13" s="59"/>
      <c r="Y13" s="59"/>
      <c r="Z13" s="60"/>
    </row>
    <row r="14" spans="2:26" ht="15.75">
      <c r="B14" s="98" t="s">
        <v>1</v>
      </c>
      <c r="C14" s="100" t="s">
        <v>2</v>
      </c>
      <c r="D14" s="101"/>
      <c r="E14" s="102"/>
      <c r="F14" s="98" t="s">
        <v>27</v>
      </c>
      <c r="G14" s="98" t="s">
        <v>61</v>
      </c>
      <c r="H14" s="98" t="s">
        <v>65</v>
      </c>
      <c r="I14" s="98" t="s">
        <v>67</v>
      </c>
      <c r="J14" s="106" t="s">
        <v>9</v>
      </c>
      <c r="K14" s="106"/>
      <c r="L14" s="106"/>
      <c r="M14" s="106"/>
      <c r="N14" s="107" t="s">
        <v>36</v>
      </c>
      <c r="O14" s="107"/>
      <c r="P14" s="107"/>
      <c r="Q14" s="107"/>
      <c r="T14" s="71"/>
      <c r="U14" s="54"/>
      <c r="V14" s="61"/>
      <c r="W14" s="108" t="s">
        <v>62</v>
      </c>
      <c r="X14" s="110" t="s">
        <v>63</v>
      </c>
      <c r="Y14" s="110" t="s">
        <v>64</v>
      </c>
      <c r="Z14" s="96" t="s">
        <v>66</v>
      </c>
    </row>
    <row r="15" spans="2:26" ht="31.5">
      <c r="B15" s="99"/>
      <c r="C15" s="103"/>
      <c r="D15" s="104"/>
      <c r="E15" s="105"/>
      <c r="F15" s="99"/>
      <c r="G15" s="99"/>
      <c r="H15" s="99"/>
      <c r="I15" s="99"/>
      <c r="J15" s="14" t="s">
        <v>3</v>
      </c>
      <c r="K15" s="14" t="s">
        <v>5</v>
      </c>
      <c r="L15" s="14" t="s">
        <v>6</v>
      </c>
      <c r="M15" s="14" t="s">
        <v>10</v>
      </c>
      <c r="N15" s="12" t="s">
        <v>7</v>
      </c>
      <c r="O15" s="12" t="s">
        <v>8</v>
      </c>
      <c r="P15" s="12" t="s">
        <v>39</v>
      </c>
      <c r="Q15" s="12" t="s">
        <v>0</v>
      </c>
      <c r="T15" s="72" t="s">
        <v>11</v>
      </c>
      <c r="U15" s="74" t="s">
        <v>41</v>
      </c>
      <c r="V15" s="62" t="s">
        <v>47</v>
      </c>
      <c r="W15" s="109"/>
      <c r="X15" s="111"/>
      <c r="Y15" s="111"/>
      <c r="Z15" s="97"/>
    </row>
    <row r="16" spans="2:26" ht="15" customHeight="1">
      <c r="B16" s="32">
        <v>1</v>
      </c>
      <c r="C16" s="83"/>
      <c r="D16" s="84"/>
      <c r="E16" s="85"/>
      <c r="F16" s="5"/>
      <c r="G16" s="7"/>
      <c r="H16" s="3" t="str">
        <f>IF(ISBLANK(C16)," ",W16)</f>
        <v xml:space="preserve"> </v>
      </c>
      <c r="I16" s="3" t="str">
        <f>IF(ISBLANK(C16)," ",Z16)</f>
        <v xml:space="preserve"> </v>
      </c>
      <c r="J16" s="6"/>
      <c r="K16" s="7"/>
      <c r="L16" s="7"/>
      <c r="M16" s="13" t="str">
        <f ca="1">IF(ISBLANK(J16)," ",IF(OR(J16="ACOLHIDO",J16="INGRESSO"),DATEDIF(K16,TODAY(),"m") &amp;  " meses e  " &amp; DATEDIF(K16,TODAY(),"md")+1 &amp; "  dias",DATEDIF(K16,L16,"m") &amp;  " meses e  " &amp; DATEDIF(K16,L16,"md")+1 &amp; "  dias"))</f>
        <v xml:space="preserve"> </v>
      </c>
      <c r="N16" s="7"/>
      <c r="O16" s="7"/>
      <c r="P16" s="8" t="str">
        <f>IF(ISBLANK(N16)," ",(DATEDIF(N16,O16,"d"))+1)</f>
        <v xml:space="preserve"> </v>
      </c>
      <c r="Q16" s="9" t="str">
        <f>IF(ISBLANK(N16)," ",IF(P16&gt;15,$T$23,$T$23/2))</f>
        <v xml:space="preserve"> </v>
      </c>
      <c r="T16" s="73" t="s">
        <v>17</v>
      </c>
      <c r="U16" s="53" t="s">
        <v>42</v>
      </c>
      <c r="V16" s="63">
        <v>1000</v>
      </c>
      <c r="W16" s="64">
        <f ca="1">DATEDIF(G16,TODAY(),"Y")</f>
        <v>122</v>
      </c>
      <c r="X16" s="64" t="str">
        <f ca="1">IF(AND(W16&gt;=18, OR($D$3=$U$16,$D$3=$U$17,$D$3=$U$20)),"SIM","NÃO")</f>
        <v>NÃO</v>
      </c>
      <c r="Y16" s="64" t="str">
        <f ca="1">IF(AND(W16&lt;18, OR($D$3=$U$18,$D$3=$U$19)),"SIM","NÃO")</f>
        <v>NÃO</v>
      </c>
      <c r="Z16" s="65" t="str">
        <f ca="1">IF(OR(X16="SIM",Y16="SIM"),"CORRETO","INCORRETO")</f>
        <v>INCORRETO</v>
      </c>
    </row>
    <row r="17" spans="2:26">
      <c r="B17" s="32">
        <v>2</v>
      </c>
      <c r="C17" s="83"/>
      <c r="D17" s="84"/>
      <c r="E17" s="85"/>
      <c r="F17" s="5"/>
      <c r="G17" s="7"/>
      <c r="H17" s="3" t="str">
        <f t="shared" ref="H17:H65" si="0">IF(ISBLANK(C17)," ",W17)</f>
        <v xml:space="preserve"> </v>
      </c>
      <c r="I17" s="3" t="str">
        <f t="shared" ref="I17:I65" si="1">IF(ISBLANK(C17)," ",Z17)</f>
        <v xml:space="preserve"> </v>
      </c>
      <c r="J17" s="6"/>
      <c r="K17" s="7"/>
      <c r="L17" s="7"/>
      <c r="M17" s="13" t="str">
        <f t="shared" ref="M17:M65" ca="1" si="2">IF(ISBLANK(J17)," ",IF(OR(J17="ACOLHIDO",J17="INGRESSO"),DATEDIF(K17,TODAY(),"m") &amp;  " meses e  " &amp; DATEDIF(K17,TODAY(),"md")+1 &amp; "  dias",DATEDIF(K17,L17,"m") &amp;  " meses e  " &amp; DATEDIF(K17,L17,"md")+1 &amp; "  dias"))</f>
        <v xml:space="preserve"> </v>
      </c>
      <c r="N17" s="7"/>
      <c r="O17" s="7"/>
      <c r="P17" s="8" t="str">
        <f t="shared" ref="P17:P65" si="3">IF(ISBLANK(N17)," ",(DATEDIF(N17,O17,"d"))+1)</f>
        <v xml:space="preserve"> </v>
      </c>
      <c r="Q17" s="9" t="str">
        <f t="shared" ref="Q17:Q65" si="4">IF(ISBLANK(N17)," ",IF(P17&gt;15,$T$23,$T$23/2))</f>
        <v xml:space="preserve"> </v>
      </c>
      <c r="T17" s="73" t="s">
        <v>4</v>
      </c>
      <c r="U17" s="53" t="s">
        <v>43</v>
      </c>
      <c r="V17" s="63">
        <v>1000</v>
      </c>
      <c r="W17" s="64">
        <f t="shared" ref="W17:W65" ca="1" si="5">DATEDIF(G17,TODAY(),"Y")</f>
        <v>122</v>
      </c>
      <c r="X17" s="64" t="str">
        <f t="shared" ref="X17:X65" ca="1" si="6">IF(AND(W17&gt;=18, OR($D$3=$U$16,$D$3=$U$17,$D$3=$U$20)),"SIM","NÃO")</f>
        <v>NÃO</v>
      </c>
      <c r="Y17" s="64" t="str">
        <f t="shared" ref="Y17:Y65" ca="1" si="7">IF(AND(W17&lt;18, OR($D$3=$U$18,$D$3=$U$19)),"SIM","NÃO")</f>
        <v>NÃO</v>
      </c>
      <c r="Z17" s="65" t="str">
        <f t="shared" ref="Z17:Z65" ca="1" si="8">IF(OR(X17="SIM",Y17="SIM"),"CORRETO","INCORRETO")</f>
        <v>INCORRETO</v>
      </c>
    </row>
    <row r="18" spans="2:26">
      <c r="B18" s="32">
        <v>3</v>
      </c>
      <c r="C18" s="83"/>
      <c r="D18" s="84"/>
      <c r="E18" s="85"/>
      <c r="F18" s="5"/>
      <c r="G18" s="7"/>
      <c r="H18" s="3" t="str">
        <f t="shared" si="0"/>
        <v xml:space="preserve"> </v>
      </c>
      <c r="I18" s="3" t="str">
        <f t="shared" si="1"/>
        <v xml:space="preserve"> </v>
      </c>
      <c r="J18" s="6"/>
      <c r="K18" s="7"/>
      <c r="L18" s="7"/>
      <c r="M18" s="13" t="str">
        <f t="shared" ca="1" si="2"/>
        <v xml:space="preserve"> </v>
      </c>
      <c r="N18" s="7"/>
      <c r="O18" s="7"/>
      <c r="P18" s="8" t="str">
        <f t="shared" si="3"/>
        <v xml:space="preserve"> </v>
      </c>
      <c r="Q18" s="9" t="str">
        <f t="shared" si="4"/>
        <v xml:space="preserve"> </v>
      </c>
      <c r="T18" s="73" t="s">
        <v>12</v>
      </c>
      <c r="U18" s="53" t="s">
        <v>44</v>
      </c>
      <c r="V18" s="63">
        <v>1300</v>
      </c>
      <c r="W18" s="64">
        <f t="shared" ca="1" si="5"/>
        <v>122</v>
      </c>
      <c r="X18" s="64" t="str">
        <f t="shared" ca="1" si="6"/>
        <v>NÃO</v>
      </c>
      <c r="Y18" s="64" t="str">
        <f t="shared" ca="1" si="7"/>
        <v>NÃO</v>
      </c>
      <c r="Z18" s="65" t="str">
        <f t="shared" ca="1" si="8"/>
        <v>INCORRETO</v>
      </c>
    </row>
    <row r="19" spans="2:26">
      <c r="B19" s="32">
        <v>4</v>
      </c>
      <c r="C19" s="83"/>
      <c r="D19" s="84"/>
      <c r="E19" s="85"/>
      <c r="F19" s="5"/>
      <c r="G19" s="7"/>
      <c r="H19" s="3" t="str">
        <f t="shared" si="0"/>
        <v xml:space="preserve"> </v>
      </c>
      <c r="I19" s="3" t="str">
        <f t="shared" si="1"/>
        <v xml:space="preserve"> </v>
      </c>
      <c r="J19" s="6"/>
      <c r="K19" s="7"/>
      <c r="L19" s="7"/>
      <c r="M19" s="13" t="str">
        <f t="shared" ca="1" si="2"/>
        <v xml:space="preserve"> </v>
      </c>
      <c r="N19" s="7"/>
      <c r="O19" s="7"/>
      <c r="P19" s="8" t="str">
        <f t="shared" si="3"/>
        <v xml:space="preserve"> </v>
      </c>
      <c r="Q19" s="9" t="str">
        <f t="shared" si="4"/>
        <v xml:space="preserve"> </v>
      </c>
      <c r="T19" s="73" t="s">
        <v>13</v>
      </c>
      <c r="U19" s="53" t="s">
        <v>45</v>
      </c>
      <c r="V19" s="63">
        <v>1300</v>
      </c>
      <c r="W19" s="64">
        <f t="shared" ca="1" si="5"/>
        <v>122</v>
      </c>
      <c r="X19" s="64" t="str">
        <f t="shared" ca="1" si="6"/>
        <v>NÃO</v>
      </c>
      <c r="Y19" s="64" t="str">
        <f t="shared" ca="1" si="7"/>
        <v>NÃO</v>
      </c>
      <c r="Z19" s="65" t="str">
        <f t="shared" ca="1" si="8"/>
        <v>INCORRETO</v>
      </c>
    </row>
    <row r="20" spans="2:26">
      <c r="B20" s="32">
        <v>5</v>
      </c>
      <c r="C20" s="83"/>
      <c r="D20" s="84"/>
      <c r="E20" s="85"/>
      <c r="F20" s="5"/>
      <c r="G20" s="5"/>
      <c r="H20" s="3" t="str">
        <f t="shared" si="0"/>
        <v xml:space="preserve"> </v>
      </c>
      <c r="I20" s="3" t="str">
        <f t="shared" si="1"/>
        <v xml:space="preserve"> </v>
      </c>
      <c r="J20" s="6"/>
      <c r="K20" s="7"/>
      <c r="L20" s="7"/>
      <c r="M20" s="13" t="str">
        <f t="shared" ca="1" si="2"/>
        <v xml:space="preserve"> </v>
      </c>
      <c r="N20" s="7"/>
      <c r="O20" s="7"/>
      <c r="P20" s="8" t="str">
        <f t="shared" si="3"/>
        <v xml:space="preserve"> </v>
      </c>
      <c r="Q20" s="9" t="str">
        <f t="shared" si="4"/>
        <v xml:space="preserve"> </v>
      </c>
      <c r="T20" s="73" t="s">
        <v>26</v>
      </c>
      <c r="U20" s="53" t="s">
        <v>46</v>
      </c>
      <c r="V20" s="63">
        <v>1300</v>
      </c>
      <c r="W20" s="64">
        <f t="shared" ca="1" si="5"/>
        <v>122</v>
      </c>
      <c r="X20" s="64" t="str">
        <f t="shared" ca="1" si="6"/>
        <v>NÃO</v>
      </c>
      <c r="Y20" s="64" t="str">
        <f t="shared" ca="1" si="7"/>
        <v>NÃO</v>
      </c>
      <c r="Z20" s="65" t="str">
        <f t="shared" ca="1" si="8"/>
        <v>INCORRETO</v>
      </c>
    </row>
    <row r="21" spans="2:26">
      <c r="B21" s="32">
        <v>6</v>
      </c>
      <c r="C21" s="83"/>
      <c r="D21" s="84"/>
      <c r="E21" s="85"/>
      <c r="F21" s="5"/>
      <c r="G21" s="7"/>
      <c r="H21" s="3" t="str">
        <f t="shared" si="0"/>
        <v xml:space="preserve"> </v>
      </c>
      <c r="I21" s="3" t="str">
        <f t="shared" si="1"/>
        <v xml:space="preserve"> </v>
      </c>
      <c r="J21" s="6"/>
      <c r="K21" s="7"/>
      <c r="L21" s="7"/>
      <c r="M21" s="13" t="str">
        <f t="shared" ca="1" si="2"/>
        <v xml:space="preserve"> </v>
      </c>
      <c r="N21" s="7"/>
      <c r="O21" s="7"/>
      <c r="P21" s="8" t="str">
        <f t="shared" si="3"/>
        <v xml:space="preserve"> </v>
      </c>
      <c r="Q21" s="9" t="str">
        <f t="shared" si="4"/>
        <v xml:space="preserve"> </v>
      </c>
      <c r="T21" s="147" t="s">
        <v>71</v>
      </c>
      <c r="U21" s="61"/>
      <c r="V21" s="61"/>
      <c r="W21" s="64">
        <f t="shared" ca="1" si="5"/>
        <v>122</v>
      </c>
      <c r="X21" s="64" t="str">
        <f t="shared" ca="1" si="6"/>
        <v>NÃO</v>
      </c>
      <c r="Y21" s="64" t="str">
        <f t="shared" ca="1" si="7"/>
        <v>NÃO</v>
      </c>
      <c r="Z21" s="65" t="str">
        <f t="shared" ca="1" si="8"/>
        <v>INCORRETO</v>
      </c>
    </row>
    <row r="22" spans="2:26">
      <c r="B22" s="32">
        <v>7</v>
      </c>
      <c r="C22" s="83"/>
      <c r="D22" s="84"/>
      <c r="E22" s="85"/>
      <c r="F22" s="5"/>
      <c r="G22" s="5"/>
      <c r="H22" s="3" t="str">
        <f t="shared" si="0"/>
        <v xml:space="preserve"> </v>
      </c>
      <c r="I22" s="3" t="str">
        <f t="shared" si="1"/>
        <v xml:space="preserve"> </v>
      </c>
      <c r="J22" s="6"/>
      <c r="K22" s="7"/>
      <c r="L22" s="7"/>
      <c r="M22" s="13" t="str">
        <f t="shared" ca="1" si="2"/>
        <v xml:space="preserve"> </v>
      </c>
      <c r="N22" s="7"/>
      <c r="O22" s="7"/>
      <c r="P22" s="8" t="str">
        <f t="shared" si="3"/>
        <v xml:space="preserve"> </v>
      </c>
      <c r="Q22" s="9" t="str">
        <f t="shared" si="4"/>
        <v xml:space="preserve"> </v>
      </c>
      <c r="T22" s="55" t="s">
        <v>14</v>
      </c>
      <c r="U22" s="54"/>
      <c r="V22" s="61"/>
      <c r="W22" s="64">
        <f t="shared" ca="1" si="5"/>
        <v>122</v>
      </c>
      <c r="X22" s="64" t="str">
        <f t="shared" ca="1" si="6"/>
        <v>NÃO</v>
      </c>
      <c r="Y22" s="64" t="str">
        <f t="shared" ca="1" si="7"/>
        <v>NÃO</v>
      </c>
      <c r="Z22" s="65" t="str">
        <f t="shared" ca="1" si="8"/>
        <v>INCORRETO</v>
      </c>
    </row>
    <row r="23" spans="2:26">
      <c r="B23" s="32">
        <v>8</v>
      </c>
      <c r="C23" s="83"/>
      <c r="D23" s="84"/>
      <c r="E23" s="85"/>
      <c r="F23" s="5"/>
      <c r="G23" s="7"/>
      <c r="H23" s="3" t="str">
        <f t="shared" si="0"/>
        <v xml:space="preserve"> </v>
      </c>
      <c r="I23" s="3" t="str">
        <f t="shared" si="1"/>
        <v xml:space="preserve"> </v>
      </c>
      <c r="J23" s="6"/>
      <c r="K23" s="7"/>
      <c r="L23" s="7"/>
      <c r="M23" s="13" t="str">
        <f t="shared" ca="1" si="2"/>
        <v xml:space="preserve"> </v>
      </c>
      <c r="N23" s="7"/>
      <c r="O23" s="7"/>
      <c r="P23" s="8" t="str">
        <f t="shared" si="3"/>
        <v xml:space="preserve"> </v>
      </c>
      <c r="Q23" s="9" t="str">
        <f t="shared" si="4"/>
        <v xml:space="preserve"> </v>
      </c>
      <c r="T23" s="56">
        <f>VLOOKUP(D3,U15:V20,2,FALSE)</f>
        <v>1300</v>
      </c>
      <c r="U23" s="54"/>
      <c r="V23" s="61"/>
      <c r="W23" s="64">
        <f t="shared" ca="1" si="5"/>
        <v>122</v>
      </c>
      <c r="X23" s="64" t="str">
        <f t="shared" ca="1" si="6"/>
        <v>NÃO</v>
      </c>
      <c r="Y23" s="64" t="str">
        <f t="shared" ca="1" si="7"/>
        <v>NÃO</v>
      </c>
      <c r="Z23" s="65" t="str">
        <f t="shared" ca="1" si="8"/>
        <v>INCORRETO</v>
      </c>
    </row>
    <row r="24" spans="2:26">
      <c r="B24" s="32">
        <v>9</v>
      </c>
      <c r="C24" s="83"/>
      <c r="D24" s="84"/>
      <c r="E24" s="85"/>
      <c r="F24" s="5"/>
      <c r="G24" s="5"/>
      <c r="H24" s="3" t="str">
        <f t="shared" si="0"/>
        <v xml:space="preserve"> </v>
      </c>
      <c r="I24" s="3" t="str">
        <f t="shared" si="1"/>
        <v xml:space="preserve"> </v>
      </c>
      <c r="J24" s="6"/>
      <c r="K24" s="7"/>
      <c r="L24" s="7"/>
      <c r="M24" s="13" t="str">
        <f t="shared" ca="1" si="2"/>
        <v xml:space="preserve"> </v>
      </c>
      <c r="N24" s="7"/>
      <c r="O24" s="7"/>
      <c r="P24" s="8" t="str">
        <f t="shared" si="3"/>
        <v xml:space="preserve"> </v>
      </c>
      <c r="Q24" s="9" t="str">
        <f t="shared" si="4"/>
        <v xml:space="preserve"> </v>
      </c>
      <c r="T24" s="57"/>
      <c r="U24" s="54"/>
      <c r="V24" s="61"/>
      <c r="W24" s="64">
        <f t="shared" ca="1" si="5"/>
        <v>122</v>
      </c>
      <c r="X24" s="64" t="str">
        <f t="shared" ca="1" si="6"/>
        <v>NÃO</v>
      </c>
      <c r="Y24" s="64" t="str">
        <f t="shared" ca="1" si="7"/>
        <v>NÃO</v>
      </c>
      <c r="Z24" s="65" t="str">
        <f t="shared" ca="1" si="8"/>
        <v>INCORRETO</v>
      </c>
    </row>
    <row r="25" spans="2:26">
      <c r="B25" s="32">
        <v>10</v>
      </c>
      <c r="C25" s="83"/>
      <c r="D25" s="84"/>
      <c r="E25" s="85"/>
      <c r="F25" s="5"/>
      <c r="G25" s="5"/>
      <c r="H25" s="3" t="str">
        <f t="shared" si="0"/>
        <v xml:space="preserve"> </v>
      </c>
      <c r="I25" s="3" t="str">
        <f t="shared" si="1"/>
        <v xml:space="preserve"> </v>
      </c>
      <c r="J25" s="6"/>
      <c r="K25" s="7"/>
      <c r="L25" s="7"/>
      <c r="M25" s="13" t="str">
        <f t="shared" ca="1" si="2"/>
        <v xml:space="preserve"> </v>
      </c>
      <c r="N25" s="7"/>
      <c r="O25" s="7"/>
      <c r="P25" s="8" t="str">
        <f t="shared" si="3"/>
        <v xml:space="preserve"> </v>
      </c>
      <c r="Q25" s="9" t="str">
        <f t="shared" si="4"/>
        <v xml:space="preserve"> </v>
      </c>
      <c r="T25" s="57"/>
      <c r="U25" s="54"/>
      <c r="V25" s="61"/>
      <c r="W25" s="64">
        <f t="shared" ca="1" si="5"/>
        <v>122</v>
      </c>
      <c r="X25" s="64" t="str">
        <f t="shared" ca="1" si="6"/>
        <v>NÃO</v>
      </c>
      <c r="Y25" s="64" t="str">
        <f t="shared" ca="1" si="7"/>
        <v>NÃO</v>
      </c>
      <c r="Z25" s="65" t="str">
        <f t="shared" ca="1" si="8"/>
        <v>INCORRETO</v>
      </c>
    </row>
    <row r="26" spans="2:26">
      <c r="B26" s="32">
        <v>11</v>
      </c>
      <c r="C26" s="83"/>
      <c r="D26" s="84"/>
      <c r="E26" s="85"/>
      <c r="F26" s="5"/>
      <c r="G26" s="5"/>
      <c r="H26" s="3" t="str">
        <f t="shared" si="0"/>
        <v xml:space="preserve"> </v>
      </c>
      <c r="I26" s="3" t="str">
        <f t="shared" si="1"/>
        <v xml:space="preserve"> </v>
      </c>
      <c r="J26" s="6"/>
      <c r="K26" s="7"/>
      <c r="L26" s="7"/>
      <c r="M26" s="13" t="str">
        <f t="shared" ca="1" si="2"/>
        <v xml:space="preserve"> </v>
      </c>
      <c r="N26" s="7"/>
      <c r="O26" s="7"/>
      <c r="P26" s="8" t="str">
        <f t="shared" si="3"/>
        <v xml:space="preserve"> </v>
      </c>
      <c r="Q26" s="9" t="str">
        <f t="shared" si="4"/>
        <v xml:space="preserve"> </v>
      </c>
      <c r="T26" s="57"/>
      <c r="U26" s="54"/>
      <c r="V26" s="61"/>
      <c r="W26" s="64">
        <f t="shared" ca="1" si="5"/>
        <v>122</v>
      </c>
      <c r="X26" s="64" t="str">
        <f t="shared" ca="1" si="6"/>
        <v>NÃO</v>
      </c>
      <c r="Y26" s="64" t="str">
        <f t="shared" ca="1" si="7"/>
        <v>NÃO</v>
      </c>
      <c r="Z26" s="65" t="str">
        <f t="shared" ca="1" si="8"/>
        <v>INCORRETO</v>
      </c>
    </row>
    <row r="27" spans="2:26">
      <c r="B27" s="32">
        <v>12</v>
      </c>
      <c r="C27" s="83"/>
      <c r="D27" s="84"/>
      <c r="E27" s="85"/>
      <c r="F27" s="5"/>
      <c r="G27" s="5"/>
      <c r="H27" s="3" t="str">
        <f t="shared" si="0"/>
        <v xml:space="preserve"> </v>
      </c>
      <c r="I27" s="3" t="str">
        <f t="shared" si="1"/>
        <v xml:space="preserve"> </v>
      </c>
      <c r="J27" s="6"/>
      <c r="K27" s="7"/>
      <c r="L27" s="7"/>
      <c r="M27" s="13" t="str">
        <f t="shared" ca="1" si="2"/>
        <v xml:space="preserve"> </v>
      </c>
      <c r="N27" s="7"/>
      <c r="O27" s="7"/>
      <c r="P27" s="8" t="str">
        <f t="shared" si="3"/>
        <v xml:space="preserve"> </v>
      </c>
      <c r="Q27" s="9" t="str">
        <f t="shared" si="4"/>
        <v xml:space="preserve"> </v>
      </c>
      <c r="T27" s="57"/>
      <c r="U27" s="54"/>
      <c r="V27" s="61"/>
      <c r="W27" s="64">
        <f t="shared" ca="1" si="5"/>
        <v>122</v>
      </c>
      <c r="X27" s="64" t="str">
        <f t="shared" ca="1" si="6"/>
        <v>NÃO</v>
      </c>
      <c r="Y27" s="64" t="str">
        <f t="shared" ca="1" si="7"/>
        <v>NÃO</v>
      </c>
      <c r="Z27" s="65" t="str">
        <f t="shared" ca="1" si="8"/>
        <v>INCORRETO</v>
      </c>
    </row>
    <row r="28" spans="2:26">
      <c r="B28" s="32">
        <v>13</v>
      </c>
      <c r="C28" s="83"/>
      <c r="D28" s="84"/>
      <c r="E28" s="85"/>
      <c r="F28" s="5"/>
      <c r="G28" s="5"/>
      <c r="H28" s="3" t="str">
        <f t="shared" si="0"/>
        <v xml:space="preserve"> </v>
      </c>
      <c r="I28" s="3" t="str">
        <f t="shared" si="1"/>
        <v xml:space="preserve"> </v>
      </c>
      <c r="J28" s="6"/>
      <c r="K28" s="7"/>
      <c r="L28" s="7"/>
      <c r="M28" s="13" t="str">
        <f t="shared" ca="1" si="2"/>
        <v xml:space="preserve"> </v>
      </c>
      <c r="N28" s="7"/>
      <c r="O28" s="7"/>
      <c r="P28" s="8" t="str">
        <f t="shared" si="3"/>
        <v xml:space="preserve"> </v>
      </c>
      <c r="Q28" s="9" t="str">
        <f t="shared" si="4"/>
        <v xml:space="preserve"> </v>
      </c>
      <c r="T28" s="57"/>
      <c r="U28" s="54"/>
      <c r="V28" s="61"/>
      <c r="W28" s="64">
        <f t="shared" ca="1" si="5"/>
        <v>122</v>
      </c>
      <c r="X28" s="64" t="str">
        <f t="shared" ca="1" si="6"/>
        <v>NÃO</v>
      </c>
      <c r="Y28" s="64" t="str">
        <f t="shared" ca="1" si="7"/>
        <v>NÃO</v>
      </c>
      <c r="Z28" s="65" t="str">
        <f t="shared" ca="1" si="8"/>
        <v>INCORRETO</v>
      </c>
    </row>
    <row r="29" spans="2:26">
      <c r="B29" s="32">
        <v>14</v>
      </c>
      <c r="C29" s="83"/>
      <c r="D29" s="84"/>
      <c r="E29" s="85"/>
      <c r="F29" s="5"/>
      <c r="G29" s="5"/>
      <c r="H29" s="3" t="str">
        <f t="shared" si="0"/>
        <v xml:space="preserve"> </v>
      </c>
      <c r="I29" s="3" t="str">
        <f t="shared" si="1"/>
        <v xml:space="preserve"> </v>
      </c>
      <c r="J29" s="6"/>
      <c r="K29" s="7"/>
      <c r="L29" s="7"/>
      <c r="M29" s="13" t="str">
        <f t="shared" ca="1" si="2"/>
        <v xml:space="preserve"> </v>
      </c>
      <c r="N29" s="7"/>
      <c r="O29" s="7"/>
      <c r="P29" s="8" t="str">
        <f t="shared" si="3"/>
        <v xml:space="preserve"> </v>
      </c>
      <c r="Q29" s="9" t="str">
        <f t="shared" si="4"/>
        <v xml:space="preserve"> </v>
      </c>
      <c r="T29" s="57"/>
      <c r="U29" s="54"/>
      <c r="V29" s="61"/>
      <c r="W29" s="64">
        <f t="shared" ca="1" si="5"/>
        <v>122</v>
      </c>
      <c r="X29" s="64" t="str">
        <f t="shared" ca="1" si="6"/>
        <v>NÃO</v>
      </c>
      <c r="Y29" s="64" t="str">
        <f t="shared" ca="1" si="7"/>
        <v>NÃO</v>
      </c>
      <c r="Z29" s="65" t="str">
        <f t="shared" ca="1" si="8"/>
        <v>INCORRETO</v>
      </c>
    </row>
    <row r="30" spans="2:26">
      <c r="B30" s="32">
        <v>15</v>
      </c>
      <c r="C30" s="83"/>
      <c r="D30" s="84"/>
      <c r="E30" s="85"/>
      <c r="F30" s="5"/>
      <c r="G30" s="5"/>
      <c r="H30" s="3" t="str">
        <f t="shared" si="0"/>
        <v xml:space="preserve"> </v>
      </c>
      <c r="I30" s="3" t="str">
        <f t="shared" si="1"/>
        <v xml:space="preserve"> </v>
      </c>
      <c r="J30" s="6"/>
      <c r="K30" s="7"/>
      <c r="L30" s="7"/>
      <c r="M30" s="13" t="str">
        <f t="shared" ca="1" si="2"/>
        <v xml:space="preserve"> </v>
      </c>
      <c r="N30" s="7"/>
      <c r="O30" s="7"/>
      <c r="P30" s="8" t="str">
        <f t="shared" si="3"/>
        <v xml:space="preserve"> </v>
      </c>
      <c r="Q30" s="9" t="str">
        <f t="shared" si="4"/>
        <v xml:space="preserve"> </v>
      </c>
      <c r="T30" s="57"/>
      <c r="U30" s="54"/>
      <c r="V30" s="61"/>
      <c r="W30" s="64">
        <f t="shared" ca="1" si="5"/>
        <v>122</v>
      </c>
      <c r="X30" s="64" t="str">
        <f t="shared" ca="1" si="6"/>
        <v>NÃO</v>
      </c>
      <c r="Y30" s="64" t="str">
        <f t="shared" ca="1" si="7"/>
        <v>NÃO</v>
      </c>
      <c r="Z30" s="65" t="str">
        <f t="shared" ca="1" si="8"/>
        <v>INCORRETO</v>
      </c>
    </row>
    <row r="31" spans="2:26">
      <c r="B31" s="32">
        <v>16</v>
      </c>
      <c r="C31" s="83"/>
      <c r="D31" s="84"/>
      <c r="E31" s="85"/>
      <c r="F31" s="5"/>
      <c r="G31" s="5"/>
      <c r="H31" s="3" t="str">
        <f t="shared" si="0"/>
        <v xml:space="preserve"> </v>
      </c>
      <c r="I31" s="3" t="str">
        <f t="shared" si="1"/>
        <v xml:space="preserve"> </v>
      </c>
      <c r="J31" s="6"/>
      <c r="K31" s="7"/>
      <c r="L31" s="7"/>
      <c r="M31" s="13" t="str">
        <f t="shared" ca="1" si="2"/>
        <v xml:space="preserve"> </v>
      </c>
      <c r="N31" s="7"/>
      <c r="O31" s="7"/>
      <c r="P31" s="8" t="str">
        <f t="shared" si="3"/>
        <v xml:space="preserve"> </v>
      </c>
      <c r="Q31" s="9" t="str">
        <f t="shared" si="4"/>
        <v xml:space="preserve"> </v>
      </c>
      <c r="T31" s="57"/>
      <c r="U31" s="54"/>
      <c r="V31" s="61"/>
      <c r="W31" s="64">
        <f t="shared" ca="1" si="5"/>
        <v>122</v>
      </c>
      <c r="X31" s="64" t="str">
        <f t="shared" ca="1" si="6"/>
        <v>NÃO</v>
      </c>
      <c r="Y31" s="64" t="str">
        <f t="shared" ca="1" si="7"/>
        <v>NÃO</v>
      </c>
      <c r="Z31" s="65" t="str">
        <f t="shared" ca="1" si="8"/>
        <v>INCORRETO</v>
      </c>
    </row>
    <row r="32" spans="2:26">
      <c r="B32" s="32">
        <v>17</v>
      </c>
      <c r="C32" s="83"/>
      <c r="D32" s="84"/>
      <c r="E32" s="85"/>
      <c r="F32" s="5"/>
      <c r="G32" s="5"/>
      <c r="H32" s="3" t="str">
        <f t="shared" si="0"/>
        <v xml:space="preserve"> </v>
      </c>
      <c r="I32" s="3" t="str">
        <f t="shared" si="1"/>
        <v xml:space="preserve"> </v>
      </c>
      <c r="J32" s="6"/>
      <c r="K32" s="7"/>
      <c r="L32" s="7"/>
      <c r="M32" s="13" t="str">
        <f t="shared" ca="1" si="2"/>
        <v xml:space="preserve"> </v>
      </c>
      <c r="N32" s="7"/>
      <c r="O32" s="7"/>
      <c r="P32" s="8" t="str">
        <f t="shared" si="3"/>
        <v xml:space="preserve"> </v>
      </c>
      <c r="Q32" s="9" t="str">
        <f t="shared" si="4"/>
        <v xml:space="preserve"> </v>
      </c>
      <c r="T32" s="57"/>
      <c r="U32" s="54"/>
      <c r="V32" s="61"/>
      <c r="W32" s="64">
        <f t="shared" ca="1" si="5"/>
        <v>122</v>
      </c>
      <c r="X32" s="64" t="str">
        <f t="shared" ca="1" si="6"/>
        <v>NÃO</v>
      </c>
      <c r="Y32" s="64" t="str">
        <f t="shared" ca="1" si="7"/>
        <v>NÃO</v>
      </c>
      <c r="Z32" s="65" t="str">
        <f t="shared" ca="1" si="8"/>
        <v>INCORRETO</v>
      </c>
    </row>
    <row r="33" spans="2:26">
      <c r="B33" s="32">
        <v>18</v>
      </c>
      <c r="C33" s="83"/>
      <c r="D33" s="84"/>
      <c r="E33" s="85"/>
      <c r="F33" s="5"/>
      <c r="G33" s="5"/>
      <c r="H33" s="3" t="str">
        <f t="shared" si="0"/>
        <v xml:space="preserve"> </v>
      </c>
      <c r="I33" s="3" t="str">
        <f t="shared" si="1"/>
        <v xml:space="preserve"> </v>
      </c>
      <c r="J33" s="6"/>
      <c r="K33" s="7"/>
      <c r="L33" s="7"/>
      <c r="M33" s="13" t="str">
        <f t="shared" ca="1" si="2"/>
        <v xml:space="preserve"> </v>
      </c>
      <c r="N33" s="7"/>
      <c r="O33" s="7"/>
      <c r="P33" s="8" t="str">
        <f t="shared" si="3"/>
        <v xml:space="preserve"> </v>
      </c>
      <c r="Q33" s="9" t="str">
        <f t="shared" si="4"/>
        <v xml:space="preserve"> </v>
      </c>
      <c r="T33" s="57"/>
      <c r="U33" s="54"/>
      <c r="V33" s="61"/>
      <c r="W33" s="64">
        <f t="shared" ca="1" si="5"/>
        <v>122</v>
      </c>
      <c r="X33" s="64" t="str">
        <f t="shared" ca="1" si="6"/>
        <v>NÃO</v>
      </c>
      <c r="Y33" s="64" t="str">
        <f t="shared" ca="1" si="7"/>
        <v>NÃO</v>
      </c>
      <c r="Z33" s="65" t="str">
        <f t="shared" ca="1" si="8"/>
        <v>INCORRETO</v>
      </c>
    </row>
    <row r="34" spans="2:26">
      <c r="B34" s="32">
        <v>19</v>
      </c>
      <c r="C34" s="83"/>
      <c r="D34" s="84"/>
      <c r="E34" s="85"/>
      <c r="F34" s="5"/>
      <c r="G34" s="5"/>
      <c r="H34" s="3" t="str">
        <f t="shared" si="0"/>
        <v xml:space="preserve"> </v>
      </c>
      <c r="I34" s="3" t="str">
        <f t="shared" si="1"/>
        <v xml:space="preserve"> </v>
      </c>
      <c r="J34" s="6"/>
      <c r="K34" s="7"/>
      <c r="L34" s="7"/>
      <c r="M34" s="13" t="str">
        <f t="shared" ca="1" si="2"/>
        <v xml:space="preserve"> </v>
      </c>
      <c r="N34" s="7"/>
      <c r="O34" s="7"/>
      <c r="P34" s="8" t="str">
        <f t="shared" si="3"/>
        <v xml:space="preserve"> </v>
      </c>
      <c r="Q34" s="9" t="str">
        <f t="shared" si="4"/>
        <v xml:space="preserve"> </v>
      </c>
      <c r="T34" s="57"/>
      <c r="U34" s="54"/>
      <c r="V34" s="61"/>
      <c r="W34" s="64">
        <f t="shared" ca="1" si="5"/>
        <v>122</v>
      </c>
      <c r="X34" s="64" t="str">
        <f t="shared" ca="1" si="6"/>
        <v>NÃO</v>
      </c>
      <c r="Y34" s="64" t="str">
        <f t="shared" ca="1" si="7"/>
        <v>NÃO</v>
      </c>
      <c r="Z34" s="65" t="str">
        <f t="shared" ca="1" si="8"/>
        <v>INCORRETO</v>
      </c>
    </row>
    <row r="35" spans="2:26">
      <c r="B35" s="32">
        <v>20</v>
      </c>
      <c r="C35" s="83"/>
      <c r="D35" s="84"/>
      <c r="E35" s="85"/>
      <c r="F35" s="5"/>
      <c r="G35" s="5"/>
      <c r="H35" s="3" t="str">
        <f t="shared" si="0"/>
        <v xml:space="preserve"> </v>
      </c>
      <c r="I35" s="3" t="str">
        <f t="shared" si="1"/>
        <v xml:space="preserve"> </v>
      </c>
      <c r="J35" s="6"/>
      <c r="K35" s="7"/>
      <c r="L35" s="7"/>
      <c r="M35" s="13" t="str">
        <f t="shared" ca="1" si="2"/>
        <v xml:space="preserve"> </v>
      </c>
      <c r="N35" s="7"/>
      <c r="O35" s="7"/>
      <c r="P35" s="8" t="str">
        <f t="shared" si="3"/>
        <v xml:space="preserve"> </v>
      </c>
      <c r="Q35" s="9" t="str">
        <f t="shared" si="4"/>
        <v xml:space="preserve"> </v>
      </c>
      <c r="T35" s="57"/>
      <c r="U35" s="54"/>
      <c r="V35" s="61"/>
      <c r="W35" s="64">
        <f t="shared" ca="1" si="5"/>
        <v>122</v>
      </c>
      <c r="X35" s="64" t="str">
        <f t="shared" ca="1" si="6"/>
        <v>NÃO</v>
      </c>
      <c r="Y35" s="64" t="str">
        <f t="shared" ca="1" si="7"/>
        <v>NÃO</v>
      </c>
      <c r="Z35" s="65" t="str">
        <f t="shared" ca="1" si="8"/>
        <v>INCORRETO</v>
      </c>
    </row>
    <row r="36" spans="2:26">
      <c r="B36" s="32">
        <v>21</v>
      </c>
      <c r="C36" s="83"/>
      <c r="D36" s="84"/>
      <c r="E36" s="85"/>
      <c r="F36" s="5"/>
      <c r="G36" s="5"/>
      <c r="H36" s="3" t="str">
        <f t="shared" si="0"/>
        <v xml:space="preserve"> </v>
      </c>
      <c r="I36" s="3" t="str">
        <f t="shared" si="1"/>
        <v xml:space="preserve"> </v>
      </c>
      <c r="J36" s="6"/>
      <c r="K36" s="7"/>
      <c r="L36" s="7"/>
      <c r="M36" s="13" t="str">
        <f t="shared" ca="1" si="2"/>
        <v xml:space="preserve"> </v>
      </c>
      <c r="N36" s="7"/>
      <c r="O36" s="7"/>
      <c r="P36" s="8" t="str">
        <f t="shared" si="3"/>
        <v xml:space="preserve"> </v>
      </c>
      <c r="Q36" s="9" t="str">
        <f t="shared" si="4"/>
        <v xml:space="preserve"> </v>
      </c>
      <c r="T36" s="57"/>
      <c r="U36" s="54"/>
      <c r="V36" s="61"/>
      <c r="W36" s="64">
        <f t="shared" ca="1" si="5"/>
        <v>122</v>
      </c>
      <c r="X36" s="64" t="str">
        <f t="shared" ca="1" si="6"/>
        <v>NÃO</v>
      </c>
      <c r="Y36" s="64" t="str">
        <f t="shared" ca="1" si="7"/>
        <v>NÃO</v>
      </c>
      <c r="Z36" s="65" t="str">
        <f t="shared" ca="1" si="8"/>
        <v>INCORRETO</v>
      </c>
    </row>
    <row r="37" spans="2:26">
      <c r="B37" s="32">
        <v>22</v>
      </c>
      <c r="C37" s="83"/>
      <c r="D37" s="84"/>
      <c r="E37" s="85"/>
      <c r="F37" s="5"/>
      <c r="G37" s="5"/>
      <c r="H37" s="3" t="str">
        <f t="shared" si="0"/>
        <v xml:space="preserve"> </v>
      </c>
      <c r="I37" s="3" t="str">
        <f t="shared" si="1"/>
        <v xml:space="preserve"> </v>
      </c>
      <c r="J37" s="6"/>
      <c r="K37" s="7"/>
      <c r="L37" s="7"/>
      <c r="M37" s="13" t="str">
        <f t="shared" ca="1" si="2"/>
        <v xml:space="preserve"> </v>
      </c>
      <c r="N37" s="7"/>
      <c r="O37" s="7"/>
      <c r="P37" s="8" t="str">
        <f t="shared" si="3"/>
        <v xml:space="preserve"> </v>
      </c>
      <c r="Q37" s="9" t="str">
        <f t="shared" si="4"/>
        <v xml:space="preserve"> </v>
      </c>
      <c r="T37" s="57"/>
      <c r="U37" s="54"/>
      <c r="V37" s="61"/>
      <c r="W37" s="64">
        <f t="shared" ca="1" si="5"/>
        <v>122</v>
      </c>
      <c r="X37" s="64" t="str">
        <f t="shared" ca="1" si="6"/>
        <v>NÃO</v>
      </c>
      <c r="Y37" s="64" t="str">
        <f t="shared" ca="1" si="7"/>
        <v>NÃO</v>
      </c>
      <c r="Z37" s="65" t="str">
        <f t="shared" ca="1" si="8"/>
        <v>INCORRETO</v>
      </c>
    </row>
    <row r="38" spans="2:26">
      <c r="B38" s="32">
        <v>23</v>
      </c>
      <c r="C38" s="83"/>
      <c r="D38" s="84"/>
      <c r="E38" s="85"/>
      <c r="F38" s="5"/>
      <c r="G38" s="5"/>
      <c r="H38" s="3" t="str">
        <f t="shared" si="0"/>
        <v xml:space="preserve"> </v>
      </c>
      <c r="I38" s="3" t="str">
        <f t="shared" si="1"/>
        <v xml:space="preserve"> </v>
      </c>
      <c r="J38" s="6"/>
      <c r="K38" s="7"/>
      <c r="L38" s="7"/>
      <c r="M38" s="13" t="str">
        <f t="shared" ca="1" si="2"/>
        <v xml:space="preserve"> </v>
      </c>
      <c r="N38" s="7"/>
      <c r="O38" s="7"/>
      <c r="P38" s="8" t="str">
        <f t="shared" si="3"/>
        <v xml:space="preserve"> </v>
      </c>
      <c r="Q38" s="9" t="str">
        <f t="shared" si="4"/>
        <v xml:space="preserve"> </v>
      </c>
      <c r="T38" s="57"/>
      <c r="U38" s="54"/>
      <c r="V38" s="61"/>
      <c r="W38" s="64">
        <f t="shared" ca="1" si="5"/>
        <v>122</v>
      </c>
      <c r="X38" s="64" t="str">
        <f t="shared" ca="1" si="6"/>
        <v>NÃO</v>
      </c>
      <c r="Y38" s="64" t="str">
        <f t="shared" ca="1" si="7"/>
        <v>NÃO</v>
      </c>
      <c r="Z38" s="65" t="str">
        <f t="shared" ca="1" si="8"/>
        <v>INCORRETO</v>
      </c>
    </row>
    <row r="39" spans="2:26">
      <c r="B39" s="32">
        <v>24</v>
      </c>
      <c r="C39" s="83"/>
      <c r="D39" s="84"/>
      <c r="E39" s="85"/>
      <c r="F39" s="5"/>
      <c r="G39" s="5"/>
      <c r="H39" s="3" t="str">
        <f t="shared" si="0"/>
        <v xml:space="preserve"> </v>
      </c>
      <c r="I39" s="3" t="str">
        <f t="shared" si="1"/>
        <v xml:space="preserve"> </v>
      </c>
      <c r="J39" s="6"/>
      <c r="K39" s="7"/>
      <c r="L39" s="7"/>
      <c r="M39" s="13" t="str">
        <f t="shared" ca="1" si="2"/>
        <v xml:space="preserve"> </v>
      </c>
      <c r="N39" s="7"/>
      <c r="O39" s="7"/>
      <c r="P39" s="8" t="str">
        <f t="shared" si="3"/>
        <v xml:space="preserve"> </v>
      </c>
      <c r="Q39" s="9" t="str">
        <f t="shared" si="4"/>
        <v xml:space="preserve"> </v>
      </c>
      <c r="T39" s="57"/>
      <c r="U39" s="54"/>
      <c r="V39" s="61"/>
      <c r="W39" s="64">
        <f t="shared" ca="1" si="5"/>
        <v>122</v>
      </c>
      <c r="X39" s="64" t="str">
        <f t="shared" ca="1" si="6"/>
        <v>NÃO</v>
      </c>
      <c r="Y39" s="64" t="str">
        <f t="shared" ca="1" si="7"/>
        <v>NÃO</v>
      </c>
      <c r="Z39" s="65" t="str">
        <f t="shared" ca="1" si="8"/>
        <v>INCORRETO</v>
      </c>
    </row>
    <row r="40" spans="2:26">
      <c r="B40" s="32">
        <v>25</v>
      </c>
      <c r="C40" s="83"/>
      <c r="D40" s="84"/>
      <c r="E40" s="85"/>
      <c r="F40" s="5"/>
      <c r="G40" s="5"/>
      <c r="H40" s="3" t="str">
        <f t="shared" si="0"/>
        <v xml:space="preserve"> </v>
      </c>
      <c r="I40" s="3" t="str">
        <f t="shared" si="1"/>
        <v xml:space="preserve"> </v>
      </c>
      <c r="J40" s="6"/>
      <c r="K40" s="7"/>
      <c r="L40" s="7"/>
      <c r="M40" s="13" t="str">
        <f t="shared" ca="1" si="2"/>
        <v xml:space="preserve"> </v>
      </c>
      <c r="N40" s="7"/>
      <c r="O40" s="7"/>
      <c r="P40" s="8" t="str">
        <f t="shared" si="3"/>
        <v xml:space="preserve"> </v>
      </c>
      <c r="Q40" s="9" t="str">
        <f t="shared" si="4"/>
        <v xml:space="preserve"> </v>
      </c>
      <c r="T40" s="57"/>
      <c r="U40" s="54"/>
      <c r="V40" s="61"/>
      <c r="W40" s="64">
        <f t="shared" ca="1" si="5"/>
        <v>122</v>
      </c>
      <c r="X40" s="64" t="str">
        <f t="shared" ca="1" si="6"/>
        <v>NÃO</v>
      </c>
      <c r="Y40" s="64" t="str">
        <f t="shared" ca="1" si="7"/>
        <v>NÃO</v>
      </c>
      <c r="Z40" s="65" t="str">
        <f t="shared" ca="1" si="8"/>
        <v>INCORRETO</v>
      </c>
    </row>
    <row r="41" spans="2:26">
      <c r="B41" s="32">
        <v>26</v>
      </c>
      <c r="C41" s="83"/>
      <c r="D41" s="84"/>
      <c r="E41" s="85"/>
      <c r="F41" s="5"/>
      <c r="G41" s="5"/>
      <c r="H41" s="3" t="str">
        <f t="shared" si="0"/>
        <v xml:space="preserve"> </v>
      </c>
      <c r="I41" s="3" t="str">
        <f t="shared" si="1"/>
        <v xml:space="preserve"> </v>
      </c>
      <c r="J41" s="6"/>
      <c r="K41" s="7"/>
      <c r="L41" s="7"/>
      <c r="M41" s="13" t="str">
        <f t="shared" ca="1" si="2"/>
        <v xml:space="preserve"> </v>
      </c>
      <c r="N41" s="7"/>
      <c r="O41" s="7"/>
      <c r="P41" s="8" t="str">
        <f t="shared" si="3"/>
        <v xml:space="preserve"> </v>
      </c>
      <c r="Q41" s="9" t="str">
        <f t="shared" si="4"/>
        <v xml:space="preserve"> </v>
      </c>
      <c r="T41" s="57"/>
      <c r="U41" s="54"/>
      <c r="V41" s="61"/>
      <c r="W41" s="64">
        <f t="shared" ca="1" si="5"/>
        <v>122</v>
      </c>
      <c r="X41" s="64" t="str">
        <f t="shared" ca="1" si="6"/>
        <v>NÃO</v>
      </c>
      <c r="Y41" s="64" t="str">
        <f t="shared" ca="1" si="7"/>
        <v>NÃO</v>
      </c>
      <c r="Z41" s="65" t="str">
        <f t="shared" ca="1" si="8"/>
        <v>INCORRETO</v>
      </c>
    </row>
    <row r="42" spans="2:26">
      <c r="B42" s="32">
        <v>27</v>
      </c>
      <c r="C42" s="83"/>
      <c r="D42" s="84"/>
      <c r="E42" s="85"/>
      <c r="F42" s="5"/>
      <c r="G42" s="5"/>
      <c r="H42" s="3" t="str">
        <f t="shared" si="0"/>
        <v xml:space="preserve"> </v>
      </c>
      <c r="I42" s="3" t="str">
        <f t="shared" si="1"/>
        <v xml:space="preserve"> </v>
      </c>
      <c r="J42" s="6"/>
      <c r="K42" s="7"/>
      <c r="L42" s="7"/>
      <c r="M42" s="13" t="str">
        <f t="shared" ca="1" si="2"/>
        <v xml:space="preserve"> </v>
      </c>
      <c r="N42" s="7"/>
      <c r="O42" s="7"/>
      <c r="P42" s="8" t="str">
        <f t="shared" si="3"/>
        <v xml:space="preserve"> </v>
      </c>
      <c r="Q42" s="9" t="str">
        <f t="shared" si="4"/>
        <v xml:space="preserve"> </v>
      </c>
      <c r="T42" s="57"/>
      <c r="U42" s="54"/>
      <c r="V42" s="61"/>
      <c r="W42" s="64">
        <f t="shared" ca="1" si="5"/>
        <v>122</v>
      </c>
      <c r="X42" s="64" t="str">
        <f t="shared" ca="1" si="6"/>
        <v>NÃO</v>
      </c>
      <c r="Y42" s="64" t="str">
        <f t="shared" ca="1" si="7"/>
        <v>NÃO</v>
      </c>
      <c r="Z42" s="65" t="str">
        <f t="shared" ca="1" si="8"/>
        <v>INCORRETO</v>
      </c>
    </row>
    <row r="43" spans="2:26">
      <c r="B43" s="32">
        <v>28</v>
      </c>
      <c r="C43" s="83"/>
      <c r="D43" s="84"/>
      <c r="E43" s="85"/>
      <c r="F43" s="5"/>
      <c r="G43" s="5"/>
      <c r="H43" s="3" t="str">
        <f t="shared" si="0"/>
        <v xml:space="preserve"> </v>
      </c>
      <c r="I43" s="3" t="str">
        <f t="shared" si="1"/>
        <v xml:space="preserve"> </v>
      </c>
      <c r="J43" s="6"/>
      <c r="K43" s="7"/>
      <c r="L43" s="7"/>
      <c r="M43" s="13" t="str">
        <f t="shared" ca="1" si="2"/>
        <v xml:space="preserve"> </v>
      </c>
      <c r="N43" s="7"/>
      <c r="O43" s="7"/>
      <c r="P43" s="8" t="str">
        <f t="shared" si="3"/>
        <v xml:space="preserve"> </v>
      </c>
      <c r="Q43" s="9" t="str">
        <f t="shared" si="4"/>
        <v xml:space="preserve"> </v>
      </c>
      <c r="T43" s="57"/>
      <c r="U43" s="54"/>
      <c r="V43" s="61"/>
      <c r="W43" s="64">
        <f t="shared" ca="1" si="5"/>
        <v>122</v>
      </c>
      <c r="X43" s="64" t="str">
        <f t="shared" ca="1" si="6"/>
        <v>NÃO</v>
      </c>
      <c r="Y43" s="64" t="str">
        <f t="shared" ca="1" si="7"/>
        <v>NÃO</v>
      </c>
      <c r="Z43" s="65" t="str">
        <f t="shared" ca="1" si="8"/>
        <v>INCORRETO</v>
      </c>
    </row>
    <row r="44" spans="2:26">
      <c r="B44" s="32">
        <v>29</v>
      </c>
      <c r="C44" s="83"/>
      <c r="D44" s="84"/>
      <c r="E44" s="85"/>
      <c r="F44" s="5"/>
      <c r="G44" s="5"/>
      <c r="H44" s="3" t="str">
        <f t="shared" si="0"/>
        <v xml:space="preserve"> </v>
      </c>
      <c r="I44" s="3" t="str">
        <f t="shared" si="1"/>
        <v xml:space="preserve"> </v>
      </c>
      <c r="J44" s="6"/>
      <c r="K44" s="7"/>
      <c r="L44" s="7"/>
      <c r="M44" s="13" t="str">
        <f t="shared" ca="1" si="2"/>
        <v xml:space="preserve"> </v>
      </c>
      <c r="N44" s="7"/>
      <c r="O44" s="7"/>
      <c r="P44" s="8" t="str">
        <f t="shared" si="3"/>
        <v xml:space="preserve"> </v>
      </c>
      <c r="Q44" s="9" t="str">
        <f t="shared" si="4"/>
        <v xml:space="preserve"> </v>
      </c>
      <c r="T44" s="57"/>
      <c r="U44" s="54"/>
      <c r="V44" s="61"/>
      <c r="W44" s="64">
        <f t="shared" ca="1" si="5"/>
        <v>122</v>
      </c>
      <c r="X44" s="64" t="str">
        <f t="shared" ca="1" si="6"/>
        <v>NÃO</v>
      </c>
      <c r="Y44" s="64" t="str">
        <f t="shared" ca="1" si="7"/>
        <v>NÃO</v>
      </c>
      <c r="Z44" s="65" t="str">
        <f t="shared" ca="1" si="8"/>
        <v>INCORRETO</v>
      </c>
    </row>
    <row r="45" spans="2:26">
      <c r="B45" s="32">
        <v>30</v>
      </c>
      <c r="C45" s="83"/>
      <c r="D45" s="84"/>
      <c r="E45" s="85"/>
      <c r="F45" s="5"/>
      <c r="G45" s="5"/>
      <c r="H45" s="3" t="str">
        <f t="shared" si="0"/>
        <v xml:space="preserve"> </v>
      </c>
      <c r="I45" s="3" t="str">
        <f t="shared" si="1"/>
        <v xml:space="preserve"> </v>
      </c>
      <c r="J45" s="6"/>
      <c r="K45" s="7"/>
      <c r="L45" s="7"/>
      <c r="M45" s="13" t="str">
        <f t="shared" ca="1" si="2"/>
        <v xml:space="preserve"> </v>
      </c>
      <c r="N45" s="7"/>
      <c r="O45" s="7"/>
      <c r="P45" s="8" t="str">
        <f t="shared" si="3"/>
        <v xml:space="preserve"> </v>
      </c>
      <c r="Q45" s="9" t="str">
        <f t="shared" si="4"/>
        <v xml:space="preserve"> </v>
      </c>
      <c r="T45" s="57"/>
      <c r="U45" s="54"/>
      <c r="V45" s="61"/>
      <c r="W45" s="64">
        <f t="shared" ca="1" si="5"/>
        <v>122</v>
      </c>
      <c r="X45" s="64" t="str">
        <f t="shared" ca="1" si="6"/>
        <v>NÃO</v>
      </c>
      <c r="Y45" s="64" t="str">
        <f t="shared" ca="1" si="7"/>
        <v>NÃO</v>
      </c>
      <c r="Z45" s="65" t="str">
        <f t="shared" ca="1" si="8"/>
        <v>INCORRETO</v>
      </c>
    </row>
    <row r="46" spans="2:26">
      <c r="B46" s="32">
        <v>31</v>
      </c>
      <c r="C46" s="83"/>
      <c r="D46" s="84"/>
      <c r="E46" s="85"/>
      <c r="F46" s="5"/>
      <c r="G46" s="5"/>
      <c r="H46" s="3" t="str">
        <f t="shared" si="0"/>
        <v xml:space="preserve"> </v>
      </c>
      <c r="I46" s="3" t="str">
        <f t="shared" si="1"/>
        <v xml:space="preserve"> </v>
      </c>
      <c r="J46" s="6"/>
      <c r="K46" s="7"/>
      <c r="L46" s="7"/>
      <c r="M46" s="13" t="str">
        <f t="shared" ca="1" si="2"/>
        <v xml:space="preserve"> </v>
      </c>
      <c r="N46" s="7"/>
      <c r="O46" s="7"/>
      <c r="P46" s="8" t="str">
        <f t="shared" si="3"/>
        <v xml:space="preserve"> </v>
      </c>
      <c r="Q46" s="9" t="str">
        <f t="shared" si="4"/>
        <v xml:space="preserve"> </v>
      </c>
      <c r="T46" s="57"/>
      <c r="U46" s="54"/>
      <c r="V46" s="61"/>
      <c r="W46" s="64">
        <f t="shared" ca="1" si="5"/>
        <v>122</v>
      </c>
      <c r="X46" s="64" t="str">
        <f t="shared" ca="1" si="6"/>
        <v>NÃO</v>
      </c>
      <c r="Y46" s="64" t="str">
        <f t="shared" ca="1" si="7"/>
        <v>NÃO</v>
      </c>
      <c r="Z46" s="65" t="str">
        <f t="shared" ca="1" si="8"/>
        <v>INCORRETO</v>
      </c>
    </row>
    <row r="47" spans="2:26">
      <c r="B47" s="32">
        <v>32</v>
      </c>
      <c r="C47" s="83"/>
      <c r="D47" s="84"/>
      <c r="E47" s="85"/>
      <c r="F47" s="5"/>
      <c r="G47" s="5"/>
      <c r="H47" s="3" t="str">
        <f t="shared" si="0"/>
        <v xml:space="preserve"> </v>
      </c>
      <c r="I47" s="3" t="str">
        <f t="shared" si="1"/>
        <v xml:space="preserve"> </v>
      </c>
      <c r="J47" s="6"/>
      <c r="K47" s="7"/>
      <c r="L47" s="7"/>
      <c r="M47" s="13" t="str">
        <f t="shared" ca="1" si="2"/>
        <v xml:space="preserve"> </v>
      </c>
      <c r="N47" s="7"/>
      <c r="O47" s="7"/>
      <c r="P47" s="8" t="str">
        <f t="shared" si="3"/>
        <v xml:space="preserve"> </v>
      </c>
      <c r="Q47" s="9" t="str">
        <f t="shared" si="4"/>
        <v xml:space="preserve"> </v>
      </c>
      <c r="T47" s="57"/>
      <c r="U47" s="54"/>
      <c r="V47" s="61"/>
      <c r="W47" s="64">
        <f t="shared" ca="1" si="5"/>
        <v>122</v>
      </c>
      <c r="X47" s="64" t="str">
        <f t="shared" ca="1" si="6"/>
        <v>NÃO</v>
      </c>
      <c r="Y47" s="64" t="str">
        <f t="shared" ca="1" si="7"/>
        <v>NÃO</v>
      </c>
      <c r="Z47" s="65" t="str">
        <f t="shared" ca="1" si="8"/>
        <v>INCORRETO</v>
      </c>
    </row>
    <row r="48" spans="2:26">
      <c r="B48" s="32">
        <v>33</v>
      </c>
      <c r="C48" s="83"/>
      <c r="D48" s="84"/>
      <c r="E48" s="85"/>
      <c r="F48" s="5"/>
      <c r="G48" s="5"/>
      <c r="H48" s="3" t="str">
        <f t="shared" si="0"/>
        <v xml:space="preserve"> </v>
      </c>
      <c r="I48" s="3" t="str">
        <f t="shared" si="1"/>
        <v xml:space="preserve"> </v>
      </c>
      <c r="J48" s="6"/>
      <c r="K48" s="7"/>
      <c r="L48" s="7"/>
      <c r="M48" s="13" t="str">
        <f t="shared" ca="1" si="2"/>
        <v xml:space="preserve"> </v>
      </c>
      <c r="N48" s="7"/>
      <c r="O48" s="7"/>
      <c r="P48" s="8" t="str">
        <f t="shared" si="3"/>
        <v xml:space="preserve"> </v>
      </c>
      <c r="Q48" s="9" t="str">
        <f t="shared" si="4"/>
        <v xml:space="preserve"> </v>
      </c>
      <c r="T48" s="57"/>
      <c r="U48" s="54"/>
      <c r="V48" s="61"/>
      <c r="W48" s="64">
        <f t="shared" ca="1" si="5"/>
        <v>122</v>
      </c>
      <c r="X48" s="64" t="str">
        <f t="shared" ca="1" si="6"/>
        <v>NÃO</v>
      </c>
      <c r="Y48" s="64" t="str">
        <f t="shared" ca="1" si="7"/>
        <v>NÃO</v>
      </c>
      <c r="Z48" s="65" t="str">
        <f t="shared" ca="1" si="8"/>
        <v>INCORRETO</v>
      </c>
    </row>
    <row r="49" spans="2:26">
      <c r="B49" s="32">
        <v>34</v>
      </c>
      <c r="C49" s="83"/>
      <c r="D49" s="84"/>
      <c r="E49" s="85"/>
      <c r="F49" s="5"/>
      <c r="G49" s="5"/>
      <c r="H49" s="3" t="str">
        <f t="shared" si="0"/>
        <v xml:space="preserve"> </v>
      </c>
      <c r="I49" s="3" t="str">
        <f t="shared" si="1"/>
        <v xml:space="preserve"> </v>
      </c>
      <c r="J49" s="6"/>
      <c r="K49" s="7"/>
      <c r="L49" s="7"/>
      <c r="M49" s="13" t="str">
        <f t="shared" ca="1" si="2"/>
        <v xml:space="preserve"> </v>
      </c>
      <c r="N49" s="7"/>
      <c r="O49" s="7"/>
      <c r="P49" s="8" t="str">
        <f t="shared" si="3"/>
        <v xml:space="preserve"> </v>
      </c>
      <c r="Q49" s="9" t="str">
        <f t="shared" si="4"/>
        <v xml:space="preserve"> </v>
      </c>
      <c r="T49" s="57"/>
      <c r="U49" s="54"/>
      <c r="V49" s="61"/>
      <c r="W49" s="64">
        <f t="shared" ca="1" si="5"/>
        <v>122</v>
      </c>
      <c r="X49" s="64" t="str">
        <f t="shared" ca="1" si="6"/>
        <v>NÃO</v>
      </c>
      <c r="Y49" s="64" t="str">
        <f t="shared" ca="1" si="7"/>
        <v>NÃO</v>
      </c>
      <c r="Z49" s="65" t="str">
        <f t="shared" ca="1" si="8"/>
        <v>INCORRETO</v>
      </c>
    </row>
    <row r="50" spans="2:26">
      <c r="B50" s="32">
        <v>35</v>
      </c>
      <c r="C50" s="83"/>
      <c r="D50" s="84"/>
      <c r="E50" s="85"/>
      <c r="F50" s="5"/>
      <c r="G50" s="5"/>
      <c r="H50" s="3" t="str">
        <f t="shared" si="0"/>
        <v xml:space="preserve"> </v>
      </c>
      <c r="I50" s="3" t="str">
        <f t="shared" si="1"/>
        <v xml:space="preserve"> </v>
      </c>
      <c r="J50" s="6"/>
      <c r="K50" s="7"/>
      <c r="L50" s="7"/>
      <c r="M50" s="13" t="str">
        <f t="shared" ca="1" si="2"/>
        <v xml:space="preserve"> </v>
      </c>
      <c r="N50" s="7"/>
      <c r="O50" s="7"/>
      <c r="P50" s="8" t="str">
        <f t="shared" si="3"/>
        <v xml:space="preserve"> </v>
      </c>
      <c r="Q50" s="9" t="str">
        <f t="shared" si="4"/>
        <v xml:space="preserve"> </v>
      </c>
      <c r="T50" s="57"/>
      <c r="U50" s="54"/>
      <c r="V50" s="61"/>
      <c r="W50" s="64">
        <f t="shared" ca="1" si="5"/>
        <v>122</v>
      </c>
      <c r="X50" s="64" t="str">
        <f t="shared" ca="1" si="6"/>
        <v>NÃO</v>
      </c>
      <c r="Y50" s="64" t="str">
        <f t="shared" ca="1" si="7"/>
        <v>NÃO</v>
      </c>
      <c r="Z50" s="65" t="str">
        <f t="shared" ca="1" si="8"/>
        <v>INCORRETO</v>
      </c>
    </row>
    <row r="51" spans="2:26">
      <c r="B51" s="32">
        <v>36</v>
      </c>
      <c r="C51" s="83"/>
      <c r="D51" s="84"/>
      <c r="E51" s="85"/>
      <c r="F51" s="5"/>
      <c r="G51" s="5"/>
      <c r="H51" s="3" t="str">
        <f t="shared" si="0"/>
        <v xml:space="preserve"> </v>
      </c>
      <c r="I51" s="3" t="str">
        <f t="shared" si="1"/>
        <v xml:space="preserve"> </v>
      </c>
      <c r="J51" s="6"/>
      <c r="K51" s="7"/>
      <c r="L51" s="7"/>
      <c r="M51" s="13" t="str">
        <f t="shared" ca="1" si="2"/>
        <v xml:space="preserve"> </v>
      </c>
      <c r="N51" s="7"/>
      <c r="O51" s="7"/>
      <c r="P51" s="8" t="str">
        <f t="shared" si="3"/>
        <v xml:space="preserve"> </v>
      </c>
      <c r="Q51" s="9" t="str">
        <f t="shared" si="4"/>
        <v xml:space="preserve"> </v>
      </c>
      <c r="T51" s="57"/>
      <c r="U51" s="54"/>
      <c r="V51" s="61"/>
      <c r="W51" s="64">
        <f t="shared" ca="1" si="5"/>
        <v>122</v>
      </c>
      <c r="X51" s="64" t="str">
        <f t="shared" ca="1" si="6"/>
        <v>NÃO</v>
      </c>
      <c r="Y51" s="64" t="str">
        <f t="shared" ca="1" si="7"/>
        <v>NÃO</v>
      </c>
      <c r="Z51" s="65" t="str">
        <f t="shared" ca="1" si="8"/>
        <v>INCORRETO</v>
      </c>
    </row>
    <row r="52" spans="2:26" ht="15" customHeight="1">
      <c r="B52" s="32">
        <v>37</v>
      </c>
      <c r="C52" s="83"/>
      <c r="D52" s="84"/>
      <c r="E52" s="85"/>
      <c r="F52" s="5"/>
      <c r="G52" s="5"/>
      <c r="H52" s="3" t="str">
        <f t="shared" si="0"/>
        <v xml:space="preserve"> </v>
      </c>
      <c r="I52" s="3" t="str">
        <f t="shared" si="1"/>
        <v xml:space="preserve"> </v>
      </c>
      <c r="J52" s="6"/>
      <c r="K52" s="7"/>
      <c r="L52" s="7"/>
      <c r="M52" s="13" t="str">
        <f t="shared" ca="1" si="2"/>
        <v xml:space="preserve"> </v>
      </c>
      <c r="N52" s="7"/>
      <c r="O52" s="7"/>
      <c r="P52" s="8" t="str">
        <f t="shared" si="3"/>
        <v xml:space="preserve"> </v>
      </c>
      <c r="Q52" s="9" t="str">
        <f t="shared" si="4"/>
        <v xml:space="preserve"> </v>
      </c>
      <c r="T52" s="57"/>
      <c r="U52" s="54"/>
      <c r="V52" s="61"/>
      <c r="W52" s="64">
        <f t="shared" ca="1" si="5"/>
        <v>122</v>
      </c>
      <c r="X52" s="64" t="str">
        <f t="shared" ca="1" si="6"/>
        <v>NÃO</v>
      </c>
      <c r="Y52" s="64" t="str">
        <f t="shared" ca="1" si="7"/>
        <v>NÃO</v>
      </c>
      <c r="Z52" s="65" t="str">
        <f t="shared" ca="1" si="8"/>
        <v>INCORRETO</v>
      </c>
    </row>
    <row r="53" spans="2:26">
      <c r="B53" s="32">
        <v>38</v>
      </c>
      <c r="C53" s="83"/>
      <c r="D53" s="84"/>
      <c r="E53" s="85"/>
      <c r="F53" s="5"/>
      <c r="G53" s="7"/>
      <c r="H53" s="3" t="str">
        <f t="shared" si="0"/>
        <v xml:space="preserve"> </v>
      </c>
      <c r="I53" s="3" t="str">
        <f t="shared" si="1"/>
        <v xml:space="preserve"> </v>
      </c>
      <c r="J53" s="6"/>
      <c r="K53" s="7"/>
      <c r="L53" s="7"/>
      <c r="M53" s="13" t="str">
        <f t="shared" ca="1" si="2"/>
        <v xml:space="preserve"> </v>
      </c>
      <c r="N53" s="7"/>
      <c r="O53" s="7"/>
      <c r="P53" s="8" t="str">
        <f t="shared" si="3"/>
        <v xml:space="preserve"> </v>
      </c>
      <c r="Q53" s="9" t="str">
        <f t="shared" si="4"/>
        <v xml:space="preserve"> </v>
      </c>
      <c r="T53" s="57"/>
      <c r="U53" s="54"/>
      <c r="V53" s="61"/>
      <c r="W53" s="64">
        <f t="shared" ca="1" si="5"/>
        <v>122</v>
      </c>
      <c r="X53" s="64" t="str">
        <f t="shared" ca="1" si="6"/>
        <v>NÃO</v>
      </c>
      <c r="Y53" s="64" t="str">
        <f t="shared" ca="1" si="7"/>
        <v>NÃO</v>
      </c>
      <c r="Z53" s="65" t="str">
        <f t="shared" ca="1" si="8"/>
        <v>INCORRETO</v>
      </c>
    </row>
    <row r="54" spans="2:26">
      <c r="B54" s="32">
        <v>39</v>
      </c>
      <c r="C54" s="83"/>
      <c r="D54" s="84"/>
      <c r="E54" s="85"/>
      <c r="F54" s="5"/>
      <c r="G54" s="5"/>
      <c r="H54" s="3" t="str">
        <f t="shared" si="0"/>
        <v xml:space="preserve"> </v>
      </c>
      <c r="I54" s="3" t="str">
        <f t="shared" si="1"/>
        <v xml:space="preserve"> </v>
      </c>
      <c r="J54" s="6"/>
      <c r="K54" s="7"/>
      <c r="L54" s="7"/>
      <c r="M54" s="13" t="str">
        <f t="shared" ca="1" si="2"/>
        <v xml:space="preserve"> </v>
      </c>
      <c r="N54" s="7"/>
      <c r="O54" s="7"/>
      <c r="P54" s="8" t="str">
        <f t="shared" si="3"/>
        <v xml:space="preserve"> </v>
      </c>
      <c r="Q54" s="9" t="str">
        <f t="shared" si="4"/>
        <v xml:space="preserve"> </v>
      </c>
      <c r="T54" s="66"/>
      <c r="U54" s="54"/>
      <c r="V54" s="61"/>
      <c r="W54" s="64">
        <f t="shared" ca="1" si="5"/>
        <v>122</v>
      </c>
      <c r="X54" s="64" t="str">
        <f t="shared" ca="1" si="6"/>
        <v>NÃO</v>
      </c>
      <c r="Y54" s="64" t="str">
        <f t="shared" ca="1" si="7"/>
        <v>NÃO</v>
      </c>
      <c r="Z54" s="65" t="str">
        <f t="shared" ca="1" si="8"/>
        <v>INCORRETO</v>
      </c>
    </row>
    <row r="55" spans="2:26">
      <c r="B55" s="32">
        <v>40</v>
      </c>
      <c r="C55" s="83"/>
      <c r="D55" s="84"/>
      <c r="E55" s="85"/>
      <c r="F55" s="5"/>
      <c r="G55" s="5"/>
      <c r="H55" s="3" t="str">
        <f t="shared" si="0"/>
        <v xml:space="preserve"> </v>
      </c>
      <c r="I55" s="3" t="str">
        <f t="shared" si="1"/>
        <v xml:space="preserve"> </v>
      </c>
      <c r="J55" s="6"/>
      <c r="K55" s="7"/>
      <c r="L55" s="7"/>
      <c r="M55" s="13" t="str">
        <f t="shared" ca="1" si="2"/>
        <v xml:space="preserve"> </v>
      </c>
      <c r="N55" s="7"/>
      <c r="O55" s="7"/>
      <c r="P55" s="8" t="str">
        <f t="shared" si="3"/>
        <v xml:space="preserve"> </v>
      </c>
      <c r="Q55" s="9" t="str">
        <f t="shared" si="4"/>
        <v xml:space="preserve"> </v>
      </c>
      <c r="T55" s="66"/>
      <c r="U55" s="54"/>
      <c r="V55" s="61"/>
      <c r="W55" s="64">
        <f t="shared" ca="1" si="5"/>
        <v>122</v>
      </c>
      <c r="X55" s="64" t="str">
        <f t="shared" ca="1" si="6"/>
        <v>NÃO</v>
      </c>
      <c r="Y55" s="64" t="str">
        <f t="shared" ca="1" si="7"/>
        <v>NÃO</v>
      </c>
      <c r="Z55" s="65" t="str">
        <f t="shared" ca="1" si="8"/>
        <v>INCORRETO</v>
      </c>
    </row>
    <row r="56" spans="2:26">
      <c r="B56" s="32">
        <v>41</v>
      </c>
      <c r="C56" s="83"/>
      <c r="D56" s="84"/>
      <c r="E56" s="85"/>
      <c r="F56" s="5"/>
      <c r="G56" s="5"/>
      <c r="H56" s="3" t="str">
        <f t="shared" si="0"/>
        <v xml:space="preserve"> </v>
      </c>
      <c r="I56" s="3" t="str">
        <f t="shared" si="1"/>
        <v xml:space="preserve"> </v>
      </c>
      <c r="J56" s="6"/>
      <c r="K56" s="7"/>
      <c r="L56" s="7"/>
      <c r="M56" s="13" t="str">
        <f t="shared" ca="1" si="2"/>
        <v xml:space="preserve"> </v>
      </c>
      <c r="N56" s="7"/>
      <c r="O56" s="7"/>
      <c r="P56" s="8" t="str">
        <f t="shared" si="3"/>
        <v xml:space="preserve"> </v>
      </c>
      <c r="Q56" s="9" t="str">
        <f t="shared" si="4"/>
        <v xml:space="preserve"> </v>
      </c>
      <c r="T56" s="57"/>
      <c r="U56" s="54"/>
      <c r="V56" s="61"/>
      <c r="W56" s="64">
        <f t="shared" ca="1" si="5"/>
        <v>122</v>
      </c>
      <c r="X56" s="64" t="str">
        <f t="shared" ca="1" si="6"/>
        <v>NÃO</v>
      </c>
      <c r="Y56" s="64" t="str">
        <f t="shared" ca="1" si="7"/>
        <v>NÃO</v>
      </c>
      <c r="Z56" s="65" t="str">
        <f t="shared" ca="1" si="8"/>
        <v>INCORRETO</v>
      </c>
    </row>
    <row r="57" spans="2:26">
      <c r="B57" s="32">
        <v>42</v>
      </c>
      <c r="C57" s="83"/>
      <c r="D57" s="84"/>
      <c r="E57" s="85"/>
      <c r="F57" s="5"/>
      <c r="G57" s="5"/>
      <c r="H57" s="3" t="str">
        <f t="shared" si="0"/>
        <v xml:space="preserve"> </v>
      </c>
      <c r="I57" s="3" t="str">
        <f t="shared" si="1"/>
        <v xml:space="preserve"> </v>
      </c>
      <c r="J57" s="6"/>
      <c r="K57" s="7"/>
      <c r="L57" s="7"/>
      <c r="M57" s="13" t="str">
        <f t="shared" ca="1" si="2"/>
        <v xml:space="preserve"> </v>
      </c>
      <c r="N57" s="7"/>
      <c r="O57" s="7"/>
      <c r="P57" s="8" t="str">
        <f t="shared" si="3"/>
        <v xml:space="preserve"> </v>
      </c>
      <c r="Q57" s="9" t="str">
        <f t="shared" si="4"/>
        <v xml:space="preserve"> </v>
      </c>
      <c r="T57" s="57"/>
      <c r="U57" s="54"/>
      <c r="V57" s="61"/>
      <c r="W57" s="64">
        <f t="shared" ca="1" si="5"/>
        <v>122</v>
      </c>
      <c r="X57" s="64" t="str">
        <f t="shared" ca="1" si="6"/>
        <v>NÃO</v>
      </c>
      <c r="Y57" s="64" t="str">
        <f t="shared" ca="1" si="7"/>
        <v>NÃO</v>
      </c>
      <c r="Z57" s="65" t="str">
        <f t="shared" ca="1" si="8"/>
        <v>INCORRETO</v>
      </c>
    </row>
    <row r="58" spans="2:26">
      <c r="B58" s="32">
        <v>43</v>
      </c>
      <c r="C58" s="83"/>
      <c r="D58" s="84"/>
      <c r="E58" s="85"/>
      <c r="F58" s="5"/>
      <c r="G58" s="5"/>
      <c r="H58" s="3" t="str">
        <f t="shared" si="0"/>
        <v xml:space="preserve"> </v>
      </c>
      <c r="I58" s="3" t="str">
        <f t="shared" si="1"/>
        <v xml:space="preserve"> </v>
      </c>
      <c r="J58" s="6"/>
      <c r="K58" s="7"/>
      <c r="L58" s="7"/>
      <c r="M58" s="13" t="str">
        <f t="shared" ca="1" si="2"/>
        <v xml:space="preserve"> </v>
      </c>
      <c r="N58" s="7"/>
      <c r="O58" s="7"/>
      <c r="P58" s="8" t="str">
        <f t="shared" si="3"/>
        <v xml:space="preserve"> </v>
      </c>
      <c r="Q58" s="9" t="str">
        <f t="shared" si="4"/>
        <v xml:space="preserve"> </v>
      </c>
      <c r="T58" s="54"/>
      <c r="U58" s="54"/>
      <c r="V58" s="61"/>
      <c r="W58" s="64">
        <f t="shared" ca="1" si="5"/>
        <v>122</v>
      </c>
      <c r="X58" s="64" t="str">
        <f t="shared" ca="1" si="6"/>
        <v>NÃO</v>
      </c>
      <c r="Y58" s="64" t="str">
        <f t="shared" ca="1" si="7"/>
        <v>NÃO</v>
      </c>
      <c r="Z58" s="65" t="str">
        <f t="shared" ca="1" si="8"/>
        <v>INCORRETO</v>
      </c>
    </row>
    <row r="59" spans="2:26">
      <c r="B59" s="32">
        <v>44</v>
      </c>
      <c r="C59" s="83"/>
      <c r="D59" s="84"/>
      <c r="E59" s="85"/>
      <c r="F59" s="5"/>
      <c r="G59" s="5"/>
      <c r="H59" s="3" t="str">
        <f t="shared" si="0"/>
        <v xml:space="preserve"> </v>
      </c>
      <c r="I59" s="3" t="str">
        <f t="shared" si="1"/>
        <v xml:space="preserve"> </v>
      </c>
      <c r="J59" s="6"/>
      <c r="K59" s="7"/>
      <c r="L59" s="7"/>
      <c r="M59" s="13" t="str">
        <f t="shared" ca="1" si="2"/>
        <v xml:space="preserve"> </v>
      </c>
      <c r="N59" s="7"/>
      <c r="O59" s="7"/>
      <c r="P59" s="8" t="str">
        <f t="shared" si="3"/>
        <v xml:space="preserve"> </v>
      </c>
      <c r="Q59" s="9" t="str">
        <f t="shared" si="4"/>
        <v xml:space="preserve"> </v>
      </c>
      <c r="T59" s="55" t="s">
        <v>60</v>
      </c>
      <c r="U59" s="54"/>
      <c r="V59" s="61"/>
      <c r="W59" s="64">
        <f t="shared" ca="1" si="5"/>
        <v>122</v>
      </c>
      <c r="X59" s="64" t="str">
        <f t="shared" ca="1" si="6"/>
        <v>NÃO</v>
      </c>
      <c r="Y59" s="64" t="str">
        <f t="shared" ca="1" si="7"/>
        <v>NÃO</v>
      </c>
      <c r="Z59" s="65" t="str">
        <f t="shared" ca="1" si="8"/>
        <v>INCORRETO</v>
      </c>
    </row>
    <row r="60" spans="2:26">
      <c r="B60" s="32">
        <v>45</v>
      </c>
      <c r="C60" s="83"/>
      <c r="D60" s="84"/>
      <c r="E60" s="85"/>
      <c r="F60" s="5"/>
      <c r="G60" s="5"/>
      <c r="H60" s="3" t="str">
        <f t="shared" si="0"/>
        <v xml:space="preserve"> </v>
      </c>
      <c r="I60" s="3" t="str">
        <f t="shared" si="1"/>
        <v xml:space="preserve"> </v>
      </c>
      <c r="J60" s="6"/>
      <c r="K60" s="7"/>
      <c r="L60" s="7"/>
      <c r="M60" s="13" t="str">
        <f t="shared" ca="1" si="2"/>
        <v xml:space="preserve"> </v>
      </c>
      <c r="N60" s="7"/>
      <c r="O60" s="7"/>
      <c r="P60" s="8" t="str">
        <f t="shared" si="3"/>
        <v xml:space="preserve"> </v>
      </c>
      <c r="Q60" s="9" t="str">
        <f t="shared" si="4"/>
        <v xml:space="preserve"> </v>
      </c>
      <c r="T60" s="67"/>
      <c r="U60" s="54"/>
      <c r="V60" s="61"/>
      <c r="W60" s="64">
        <f t="shared" ca="1" si="5"/>
        <v>122</v>
      </c>
      <c r="X60" s="64" t="str">
        <f t="shared" ca="1" si="6"/>
        <v>NÃO</v>
      </c>
      <c r="Y60" s="64" t="str">
        <f t="shared" ca="1" si="7"/>
        <v>NÃO</v>
      </c>
      <c r="Z60" s="65" t="str">
        <f t="shared" ca="1" si="8"/>
        <v>INCORRETO</v>
      </c>
    </row>
    <row r="61" spans="2:26">
      <c r="B61" s="32">
        <v>46</v>
      </c>
      <c r="C61" s="83"/>
      <c r="D61" s="84"/>
      <c r="E61" s="85"/>
      <c r="F61" s="5"/>
      <c r="G61" s="5"/>
      <c r="H61" s="3" t="str">
        <f t="shared" si="0"/>
        <v xml:space="preserve"> </v>
      </c>
      <c r="I61" s="3" t="str">
        <f t="shared" si="1"/>
        <v xml:space="preserve"> </v>
      </c>
      <c r="J61" s="6"/>
      <c r="K61" s="7"/>
      <c r="L61" s="7"/>
      <c r="M61" s="13" t="str">
        <f t="shared" ca="1" si="2"/>
        <v xml:space="preserve"> </v>
      </c>
      <c r="N61" s="7"/>
      <c r="O61" s="7"/>
      <c r="P61" s="8" t="str">
        <f t="shared" si="3"/>
        <v xml:space="preserve"> </v>
      </c>
      <c r="Q61" s="9" t="str">
        <f t="shared" si="4"/>
        <v xml:space="preserve"> </v>
      </c>
      <c r="T61" s="54"/>
      <c r="U61" s="54"/>
      <c r="V61" s="61"/>
      <c r="W61" s="64">
        <f t="shared" ca="1" si="5"/>
        <v>122</v>
      </c>
      <c r="X61" s="64" t="str">
        <f t="shared" ca="1" si="6"/>
        <v>NÃO</v>
      </c>
      <c r="Y61" s="64" t="str">
        <f t="shared" ca="1" si="7"/>
        <v>NÃO</v>
      </c>
      <c r="Z61" s="65" t="str">
        <f t="shared" ca="1" si="8"/>
        <v>INCORRETO</v>
      </c>
    </row>
    <row r="62" spans="2:26">
      <c r="B62" s="32">
        <v>47</v>
      </c>
      <c r="C62" s="83"/>
      <c r="D62" s="84"/>
      <c r="E62" s="85"/>
      <c r="F62" s="5"/>
      <c r="G62" s="5"/>
      <c r="H62" s="3" t="str">
        <f t="shared" si="0"/>
        <v xml:space="preserve"> </v>
      </c>
      <c r="I62" s="3" t="str">
        <f t="shared" si="1"/>
        <v xml:space="preserve"> </v>
      </c>
      <c r="J62" s="6"/>
      <c r="K62" s="7"/>
      <c r="L62" s="7"/>
      <c r="M62" s="13" t="str">
        <f t="shared" ca="1" si="2"/>
        <v xml:space="preserve"> </v>
      </c>
      <c r="N62" s="7"/>
      <c r="O62" s="7"/>
      <c r="P62" s="8" t="str">
        <f t="shared" si="3"/>
        <v xml:space="preserve"> </v>
      </c>
      <c r="Q62" s="9" t="str">
        <f t="shared" si="4"/>
        <v xml:space="preserve"> </v>
      </c>
      <c r="T62" s="54"/>
      <c r="U62" s="54"/>
      <c r="V62" s="61"/>
      <c r="W62" s="64">
        <f t="shared" ca="1" si="5"/>
        <v>122</v>
      </c>
      <c r="X62" s="64" t="str">
        <f t="shared" ca="1" si="6"/>
        <v>NÃO</v>
      </c>
      <c r="Y62" s="64" t="str">
        <f t="shared" ca="1" si="7"/>
        <v>NÃO</v>
      </c>
      <c r="Z62" s="65" t="str">
        <f t="shared" ca="1" si="8"/>
        <v>INCORRETO</v>
      </c>
    </row>
    <row r="63" spans="2:26">
      <c r="B63" s="32">
        <v>48</v>
      </c>
      <c r="C63" s="83"/>
      <c r="D63" s="84"/>
      <c r="E63" s="85"/>
      <c r="F63" s="5"/>
      <c r="G63" s="5"/>
      <c r="H63" s="3" t="str">
        <f t="shared" si="0"/>
        <v xml:space="preserve"> </v>
      </c>
      <c r="I63" s="3" t="str">
        <f t="shared" si="1"/>
        <v xml:space="preserve"> </v>
      </c>
      <c r="J63" s="6"/>
      <c r="K63" s="7"/>
      <c r="L63" s="7"/>
      <c r="M63" s="13" t="str">
        <f t="shared" ca="1" si="2"/>
        <v xml:space="preserve"> </v>
      </c>
      <c r="N63" s="7"/>
      <c r="O63" s="7"/>
      <c r="P63" s="8" t="str">
        <f t="shared" si="3"/>
        <v xml:space="preserve"> </v>
      </c>
      <c r="Q63" s="9" t="str">
        <f t="shared" si="4"/>
        <v xml:space="preserve"> </v>
      </c>
      <c r="T63" s="55" t="s">
        <v>58</v>
      </c>
      <c r="U63" s="54"/>
      <c r="V63" s="61"/>
      <c r="W63" s="64">
        <f t="shared" ca="1" si="5"/>
        <v>122</v>
      </c>
      <c r="X63" s="64" t="str">
        <f t="shared" ca="1" si="6"/>
        <v>NÃO</v>
      </c>
      <c r="Y63" s="64" t="str">
        <f t="shared" ca="1" si="7"/>
        <v>NÃO</v>
      </c>
      <c r="Z63" s="65" t="str">
        <f t="shared" ca="1" si="8"/>
        <v>INCORRETO</v>
      </c>
    </row>
    <row r="64" spans="2:26">
      <c r="B64" s="32">
        <v>49</v>
      </c>
      <c r="C64" s="83"/>
      <c r="D64" s="84"/>
      <c r="E64" s="85"/>
      <c r="F64" s="5"/>
      <c r="G64" s="5"/>
      <c r="H64" s="3" t="str">
        <f t="shared" si="0"/>
        <v xml:space="preserve"> </v>
      </c>
      <c r="I64" s="3" t="str">
        <f t="shared" si="1"/>
        <v xml:space="preserve"> </v>
      </c>
      <c r="J64" s="6"/>
      <c r="K64" s="7"/>
      <c r="L64" s="7"/>
      <c r="M64" s="13" t="str">
        <f t="shared" ca="1" si="2"/>
        <v xml:space="preserve"> </v>
      </c>
      <c r="N64" s="7"/>
      <c r="O64" s="7"/>
      <c r="P64" s="8" t="str">
        <f t="shared" si="3"/>
        <v xml:space="preserve"> </v>
      </c>
      <c r="Q64" s="9" t="str">
        <f t="shared" si="4"/>
        <v xml:space="preserve"> </v>
      </c>
      <c r="T64" s="67">
        <f>M69-G5</f>
        <v>-1300</v>
      </c>
      <c r="U64" s="54"/>
      <c r="V64" s="61"/>
      <c r="W64" s="64">
        <f t="shared" ca="1" si="5"/>
        <v>122</v>
      </c>
      <c r="X64" s="64" t="str">
        <f t="shared" ca="1" si="6"/>
        <v>NÃO</v>
      </c>
      <c r="Y64" s="64" t="str">
        <f t="shared" ca="1" si="7"/>
        <v>NÃO</v>
      </c>
      <c r="Z64" s="65" t="str">
        <f t="shared" ca="1" si="8"/>
        <v>INCORRETO</v>
      </c>
    </row>
    <row r="65" spans="2:26">
      <c r="B65" s="32">
        <v>50</v>
      </c>
      <c r="C65" s="83"/>
      <c r="D65" s="84"/>
      <c r="E65" s="85"/>
      <c r="F65" s="5"/>
      <c r="G65" s="7"/>
      <c r="H65" s="3" t="str">
        <f t="shared" si="0"/>
        <v xml:space="preserve"> </v>
      </c>
      <c r="I65" s="3" t="str">
        <f t="shared" si="1"/>
        <v xml:space="preserve"> </v>
      </c>
      <c r="J65" s="6"/>
      <c r="K65" s="7"/>
      <c r="L65" s="7"/>
      <c r="M65" s="13" t="str">
        <f t="shared" ca="1" si="2"/>
        <v xml:space="preserve"> </v>
      </c>
      <c r="N65" s="7"/>
      <c r="O65" s="7"/>
      <c r="P65" s="8" t="str">
        <f t="shared" si="3"/>
        <v xml:space="preserve"> </v>
      </c>
      <c r="Q65" s="9" t="str">
        <f t="shared" si="4"/>
        <v xml:space="preserve"> </v>
      </c>
      <c r="T65" s="54"/>
      <c r="U65" s="54"/>
      <c r="V65" s="61"/>
      <c r="W65" s="64">
        <f t="shared" ca="1" si="5"/>
        <v>122</v>
      </c>
      <c r="X65" s="64" t="str">
        <f t="shared" ca="1" si="6"/>
        <v>NÃO</v>
      </c>
      <c r="Y65" s="64" t="str">
        <f t="shared" ca="1" si="7"/>
        <v>NÃO</v>
      </c>
      <c r="Z65" s="65" t="str">
        <f t="shared" ca="1" si="8"/>
        <v>INCORRETO</v>
      </c>
    </row>
    <row r="66" spans="2:26" ht="15.75" thickBot="1">
      <c r="B66" s="16"/>
      <c r="C66" s="16"/>
      <c r="D66" s="16"/>
      <c r="E66" s="17"/>
      <c r="F66" s="18"/>
      <c r="G66" s="18"/>
      <c r="H66" s="18"/>
      <c r="I66" s="18"/>
      <c r="J66" s="17"/>
      <c r="K66" s="19"/>
      <c r="L66" s="17"/>
      <c r="M66" s="20"/>
      <c r="N66" s="19"/>
      <c r="O66" s="19"/>
      <c r="P66" s="21"/>
      <c r="Q66" s="22"/>
      <c r="T66" s="68"/>
      <c r="U66" s="68"/>
      <c r="V66" s="69"/>
      <c r="W66" s="69"/>
      <c r="X66" s="69"/>
      <c r="Y66" s="69"/>
      <c r="Z66" s="70"/>
    </row>
    <row r="67" spans="2:26" ht="15.75" thickBo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26" ht="24" thickBot="1">
      <c r="B68" s="4"/>
      <c r="C68" s="4"/>
      <c r="D68" s="4"/>
      <c r="E68" s="42"/>
      <c r="F68" s="42"/>
      <c r="G68" s="86" t="s">
        <v>15</v>
      </c>
      <c r="H68" s="87"/>
      <c r="I68" s="49" t="s">
        <v>16</v>
      </c>
      <c r="J68" s="49" t="s">
        <v>19</v>
      </c>
      <c r="K68" s="49" t="s">
        <v>18</v>
      </c>
      <c r="L68" s="48" t="s">
        <v>20</v>
      </c>
      <c r="M68" s="88" t="s">
        <v>21</v>
      </c>
      <c r="N68" s="89"/>
      <c r="O68" s="90" t="str">
        <f>IF(M69&gt;G5," VALOR ACIMA DO MÁXIMO!!!"," ")</f>
        <v xml:space="preserve"> </v>
      </c>
      <c r="P68" s="91"/>
      <c r="Q68" s="91"/>
    </row>
    <row r="69" spans="2:26" ht="24" thickBot="1">
      <c r="B69" s="4"/>
      <c r="C69" s="4"/>
      <c r="D69" s="4"/>
      <c r="E69" s="42"/>
      <c r="F69" s="42"/>
      <c r="G69" s="92">
        <f>COUNTIF(J16:J65,"ACOLHIDO")</f>
        <v>0</v>
      </c>
      <c r="H69" s="93"/>
      <c r="I69" s="10">
        <f>COUNTIF(J16:J65,"INGRESSO")</f>
        <v>0</v>
      </c>
      <c r="J69" s="10">
        <f>COUNTIF(J16:J65,"DESISTENTE")</f>
        <v>0</v>
      </c>
      <c r="K69" s="10">
        <f>COUNTIF(J16:J65,"DESLIGADO")</f>
        <v>0</v>
      </c>
      <c r="L69" s="11">
        <f>COUNTIF(J16:J65,"CONCLUSÃO")</f>
        <v>0</v>
      </c>
      <c r="M69" s="94">
        <f>SUM(Q16:Q65)</f>
        <v>0</v>
      </c>
      <c r="N69" s="95"/>
      <c r="O69" s="90" t="str">
        <f>IF(M69&gt;G5,"EXCEDENTE EM   " &amp; T64 &amp;"   REAIS"," ")</f>
        <v xml:space="preserve"> </v>
      </c>
      <c r="P69" s="91"/>
      <c r="Q69" s="91"/>
    </row>
    <row r="70" spans="2:26">
      <c r="B70" s="4"/>
      <c r="C70" s="4"/>
      <c r="D70" s="4"/>
      <c r="E70" s="23"/>
      <c r="F70" s="23"/>
      <c r="G70" s="23"/>
      <c r="H70" s="23"/>
      <c r="I70" s="23"/>
      <c r="J70" s="23"/>
      <c r="K70" s="23"/>
      <c r="L70" s="23"/>
      <c r="M70" s="24"/>
      <c r="N70" s="24"/>
      <c r="O70" s="4"/>
      <c r="P70" s="4"/>
      <c r="Q70" s="4"/>
    </row>
    <row r="71" spans="2:26" ht="15.75">
      <c r="B71" s="25"/>
      <c r="C71" s="25"/>
      <c r="D71" s="75"/>
      <c r="E71" s="76"/>
      <c r="F71" s="77" t="s">
        <v>24</v>
      </c>
      <c r="G71" s="77"/>
      <c r="H71" s="77"/>
      <c r="I71" s="77"/>
      <c r="J71" s="77"/>
      <c r="K71" s="78" t="s">
        <v>25</v>
      </c>
      <c r="L71" s="78"/>
      <c r="M71" s="78"/>
      <c r="N71" s="78" t="s">
        <v>57</v>
      </c>
      <c r="O71" s="78"/>
      <c r="P71" s="78"/>
      <c r="Q71" s="4"/>
    </row>
    <row r="72" spans="2:26" ht="30.75" customHeight="1">
      <c r="B72" s="15"/>
      <c r="C72" s="15"/>
      <c r="D72" s="79"/>
      <c r="E72" s="80"/>
      <c r="F72" s="81"/>
      <c r="G72" s="81"/>
      <c r="H72" s="81"/>
      <c r="I72" s="81"/>
      <c r="J72" s="82"/>
      <c r="K72" s="82"/>
      <c r="L72" s="82"/>
      <c r="M72" s="82"/>
      <c r="N72" s="82"/>
      <c r="O72" s="82"/>
      <c r="P72" s="82"/>
    </row>
  </sheetData>
  <sheetProtection password="8B98" sheet="1" objects="1" scenarios="1" insertColumns="0" insertRows="0" selectLockedCells="1" sort="0" autoFilter="0"/>
  <mergeCells count="108">
    <mergeCell ref="B11:C11"/>
    <mergeCell ref="D11:M11"/>
    <mergeCell ref="C52:E52"/>
    <mergeCell ref="C50:E50"/>
    <mergeCell ref="C51:E51"/>
    <mergeCell ref="C45:E45"/>
    <mergeCell ref="D72:E72"/>
    <mergeCell ref="F72:J72"/>
    <mergeCell ref="K72:M72"/>
    <mergeCell ref="N72:P72"/>
    <mergeCell ref="C65:E65"/>
    <mergeCell ref="G68:H68"/>
    <mergeCell ref="M68:N68"/>
    <mergeCell ref="O68:Q68"/>
    <mergeCell ref="G69:H69"/>
    <mergeCell ref="M69:N69"/>
    <mergeCell ref="O69:Q69"/>
    <mergeCell ref="D71:E71"/>
    <mergeCell ref="F71:J71"/>
    <mergeCell ref="K71:M71"/>
    <mergeCell ref="N71:P71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27:E27"/>
    <mergeCell ref="C37:E37"/>
    <mergeCell ref="C38:E38"/>
    <mergeCell ref="C39:E39"/>
    <mergeCell ref="C40:E40"/>
    <mergeCell ref="C41:E41"/>
    <mergeCell ref="C42:E42"/>
    <mergeCell ref="C43:E43"/>
    <mergeCell ref="C44:E44"/>
    <mergeCell ref="C24:E24"/>
    <mergeCell ref="C16:E16"/>
    <mergeCell ref="C17:E17"/>
    <mergeCell ref="C18:E18"/>
    <mergeCell ref="C19:E19"/>
    <mergeCell ref="C20:E20"/>
    <mergeCell ref="C21:E21"/>
    <mergeCell ref="C25:E25"/>
    <mergeCell ref="C26:E26"/>
    <mergeCell ref="C35:E35"/>
    <mergeCell ref="C36:E36"/>
    <mergeCell ref="B13:C13"/>
    <mergeCell ref="E13:F13"/>
    <mergeCell ref="Z14:Z15"/>
    <mergeCell ref="B14:B15"/>
    <mergeCell ref="C14:E15"/>
    <mergeCell ref="F14:F15"/>
    <mergeCell ref="G14:G15"/>
    <mergeCell ref="H14:H15"/>
    <mergeCell ref="I14:I15"/>
    <mergeCell ref="J14:M14"/>
    <mergeCell ref="N14:Q14"/>
    <mergeCell ref="W14:W15"/>
    <mergeCell ref="X14:X15"/>
    <mergeCell ref="Y14:Y15"/>
    <mergeCell ref="C28:E28"/>
    <mergeCell ref="C29:E29"/>
    <mergeCell ref="C30:E30"/>
    <mergeCell ref="C31:E31"/>
    <mergeCell ref="C32:E32"/>
    <mergeCell ref="C33:E33"/>
    <mergeCell ref="C22:E22"/>
    <mergeCell ref="C23:E23"/>
    <mergeCell ref="P3:P4"/>
    <mergeCell ref="Q3:Q4"/>
    <mergeCell ref="B5:C5"/>
    <mergeCell ref="D5:E5"/>
    <mergeCell ref="G5:H5"/>
    <mergeCell ref="J5:K5"/>
    <mergeCell ref="L5:M5"/>
    <mergeCell ref="B7:C7"/>
    <mergeCell ref="D7:M7"/>
    <mergeCell ref="C46:E46"/>
    <mergeCell ref="C47:E47"/>
    <mergeCell ref="C48:E48"/>
    <mergeCell ref="C49:E49"/>
    <mergeCell ref="B2:M2"/>
    <mergeCell ref="N2:O2"/>
    <mergeCell ref="B3:C4"/>
    <mergeCell ref="D3:E4"/>
    <mergeCell ref="F3:F4"/>
    <mergeCell ref="G3:G4"/>
    <mergeCell ref="J3:J4"/>
    <mergeCell ref="K3:K4"/>
    <mergeCell ref="L3:M4"/>
    <mergeCell ref="N3:N5"/>
    <mergeCell ref="O3:O4"/>
    <mergeCell ref="B8:C8"/>
    <mergeCell ref="D8:M8"/>
    <mergeCell ref="B9:C9"/>
    <mergeCell ref="D9:M9"/>
    <mergeCell ref="B10:C10"/>
    <mergeCell ref="D10:M10"/>
    <mergeCell ref="B12:C12"/>
    <mergeCell ref="D12:M12"/>
    <mergeCell ref="C34:E34"/>
  </mergeCells>
  <conditionalFormatting sqref="M69:N69">
    <cfRule type="cellIs" dxfId="11" priority="4" operator="greaterThan">
      <formula>$J$5</formula>
    </cfRule>
  </conditionalFormatting>
  <conditionalFormatting sqref="H16:I65">
    <cfRule type="cellIs" dxfId="10" priority="3" operator="equal">
      <formula>"INCORRETO"</formula>
    </cfRule>
  </conditionalFormatting>
  <conditionalFormatting sqref="X14:Y65">
    <cfRule type="cellIs" dxfId="9" priority="1" operator="equal">
      <formula>"NÃO"</formula>
    </cfRule>
    <cfRule type="cellIs" dxfId="8" priority="2" operator="equal">
      <formula>"SIM"</formula>
    </cfRule>
  </conditionalFormatting>
  <dataValidations count="3">
    <dataValidation type="list" allowBlank="1" showInputMessage="1" showErrorMessage="1" sqref="J66">
      <formula1>$T$17:$T$20</formula1>
    </dataValidation>
    <dataValidation type="list" allowBlank="1" showInputMessage="1" showErrorMessage="1" sqref="D3">
      <formula1>$U$16:$U$20</formula1>
    </dataValidation>
    <dataValidation type="list" allowBlank="1" showInputMessage="1" showErrorMessage="1" sqref="J16:J65">
      <formula1>$T$16:$T$21</formula1>
    </dataValidation>
  </dataValidations>
  <printOptions horizontalCentered="1"/>
  <pageMargins left="0.18" right="0.17" top="0.27559055118110237" bottom="0.31496062992125984" header="0.28000000000000003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A97"/>
  <sheetViews>
    <sheetView showGridLines="0" view="pageBreakPreview" topLeftCell="A7" zoomScale="60" zoomScaleNormal="60" workbookViewId="0">
      <selection activeCell="C61" sqref="C61:E61"/>
    </sheetView>
  </sheetViews>
  <sheetFormatPr defaultRowHeight="15"/>
  <cols>
    <col min="1" max="1" width="5.28515625" style="2" customWidth="1"/>
    <col min="2" max="2" width="9.140625" style="2"/>
    <col min="3" max="3" width="19.7109375" style="2" customWidth="1"/>
    <col min="4" max="4" width="26.28515625" style="2" customWidth="1"/>
    <col min="5" max="5" width="18.42578125" style="2" bestFit="1" customWidth="1"/>
    <col min="6" max="7" width="17.7109375" style="2" customWidth="1"/>
    <col min="8" max="8" width="8.140625" style="2" bestFit="1" customWidth="1"/>
    <col min="9" max="11" width="17.7109375" style="2" customWidth="1"/>
    <col min="12" max="12" width="17.85546875" style="2" customWidth="1"/>
    <col min="13" max="13" width="22.28515625" style="2" customWidth="1"/>
    <col min="14" max="16" width="17.7109375" style="2" customWidth="1"/>
    <col min="17" max="17" width="18.85546875" style="2" customWidth="1"/>
    <col min="18" max="18" width="9.140625" style="2"/>
    <col min="19" max="19" width="9.140625" style="2" customWidth="1"/>
    <col min="20" max="20" width="32" style="2" hidden="1" customWidth="1"/>
    <col min="21" max="21" width="23.28515625" style="2" hidden="1" customWidth="1"/>
    <col min="22" max="22" width="19.42578125" style="2" hidden="1" customWidth="1"/>
    <col min="23" max="23" width="14.85546875" style="2" hidden="1" customWidth="1"/>
    <col min="24" max="24" width="13.85546875" style="2" hidden="1" customWidth="1"/>
    <col min="25" max="25" width="14.7109375" style="2" hidden="1" customWidth="1"/>
    <col min="26" max="26" width="13.140625" style="2" hidden="1" customWidth="1"/>
    <col min="27" max="27" width="9.140625" style="2" customWidth="1"/>
    <col min="28" max="16384" width="9.140625" style="2"/>
  </cols>
  <sheetData>
    <row r="1" spans="2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6" ht="28.5" customHeight="1">
      <c r="B2" s="125" t="s">
        <v>54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  <c r="N2" s="128" t="s">
        <v>22</v>
      </c>
      <c r="O2" s="129"/>
      <c r="P2" s="38" t="s">
        <v>23</v>
      </c>
      <c r="Q2" s="39"/>
      <c r="T2" s="33"/>
    </row>
    <row r="3" spans="2:26" ht="28.5" customHeight="1">
      <c r="B3" s="130" t="s">
        <v>51</v>
      </c>
      <c r="C3" s="131"/>
      <c r="D3" s="134" t="s">
        <v>44</v>
      </c>
      <c r="E3" s="134"/>
      <c r="F3" s="136" t="s">
        <v>48</v>
      </c>
      <c r="G3" s="138" t="s">
        <v>49</v>
      </c>
      <c r="H3" s="51"/>
      <c r="I3" s="51"/>
      <c r="J3" s="138"/>
      <c r="K3" s="140" t="s">
        <v>50</v>
      </c>
      <c r="L3" s="142" t="s">
        <v>69</v>
      </c>
      <c r="M3" s="143"/>
      <c r="N3" s="146" t="s">
        <v>37</v>
      </c>
      <c r="O3" s="115" t="s">
        <v>52</v>
      </c>
      <c r="P3" s="115" t="s">
        <v>53</v>
      </c>
      <c r="Q3" s="117"/>
      <c r="T3" s="33"/>
    </row>
    <row r="4" spans="2:26" ht="23.25" customHeight="1">
      <c r="B4" s="132"/>
      <c r="C4" s="133"/>
      <c r="D4" s="135"/>
      <c r="E4" s="135"/>
      <c r="F4" s="137"/>
      <c r="G4" s="139"/>
      <c r="H4" s="52"/>
      <c r="I4" s="52"/>
      <c r="J4" s="139"/>
      <c r="K4" s="141"/>
      <c r="L4" s="144"/>
      <c r="M4" s="145"/>
      <c r="N4" s="146"/>
      <c r="O4" s="116"/>
      <c r="P4" s="116"/>
      <c r="Q4" s="117"/>
      <c r="T4" s="34"/>
    </row>
    <row r="5" spans="2:26" ht="44.25" customHeight="1">
      <c r="B5" s="118" t="s">
        <v>55</v>
      </c>
      <c r="C5" s="119"/>
      <c r="D5" s="120">
        <v>1</v>
      </c>
      <c r="E5" s="120"/>
      <c r="F5" s="36" t="s">
        <v>56</v>
      </c>
      <c r="G5" s="121">
        <f>T23*D5</f>
        <v>1300</v>
      </c>
      <c r="H5" s="121"/>
      <c r="I5" s="36"/>
      <c r="J5" s="122"/>
      <c r="K5" s="122"/>
      <c r="L5" s="123"/>
      <c r="M5" s="124"/>
      <c r="N5" s="146"/>
      <c r="O5" s="37" t="s">
        <v>59</v>
      </c>
      <c r="P5" s="37" t="s">
        <v>68</v>
      </c>
      <c r="Q5" s="40"/>
      <c r="T5" s="34"/>
    </row>
    <row r="6" spans="2:26" ht="15.75">
      <c r="B6" s="26"/>
      <c r="C6" s="26"/>
      <c r="D6" s="26"/>
      <c r="E6" s="27"/>
      <c r="F6" s="28"/>
      <c r="G6" s="28"/>
      <c r="H6" s="28"/>
      <c r="I6" s="28"/>
      <c r="J6" s="27"/>
      <c r="K6" s="27"/>
      <c r="L6" s="27"/>
      <c r="M6" s="26"/>
      <c r="N6" s="35"/>
      <c r="O6" s="35"/>
      <c r="P6" s="35"/>
      <c r="Q6" s="35"/>
    </row>
    <row r="7" spans="2:26" ht="15.75" customHeight="1">
      <c r="B7" s="112" t="s">
        <v>28</v>
      </c>
      <c r="C7" s="112"/>
      <c r="D7" s="113" t="s">
        <v>40</v>
      </c>
      <c r="E7" s="113"/>
      <c r="F7" s="113"/>
      <c r="G7" s="113"/>
      <c r="H7" s="113"/>
      <c r="I7" s="113"/>
      <c r="J7" s="113"/>
      <c r="K7" s="113"/>
      <c r="L7" s="113"/>
      <c r="M7" s="113"/>
      <c r="N7" s="35"/>
      <c r="O7" s="35"/>
      <c r="P7" s="35"/>
      <c r="Q7" s="35"/>
    </row>
    <row r="8" spans="2:26" ht="15.75" customHeight="1">
      <c r="B8" s="112" t="s">
        <v>29</v>
      </c>
      <c r="C8" s="112"/>
      <c r="D8" s="113" t="s">
        <v>38</v>
      </c>
      <c r="E8" s="113"/>
      <c r="F8" s="113"/>
      <c r="G8" s="113"/>
      <c r="H8" s="113"/>
      <c r="I8" s="113"/>
      <c r="J8" s="113"/>
      <c r="K8" s="113"/>
      <c r="L8" s="113"/>
      <c r="M8" s="113"/>
      <c r="N8" s="35"/>
      <c r="O8" s="35"/>
      <c r="P8" s="35"/>
      <c r="Q8" s="35"/>
    </row>
    <row r="9" spans="2:26" ht="15.75" customHeight="1">
      <c r="B9" s="112" t="s">
        <v>30</v>
      </c>
      <c r="C9" s="112"/>
      <c r="D9" s="113" t="s">
        <v>33</v>
      </c>
      <c r="E9" s="113"/>
      <c r="F9" s="113"/>
      <c r="G9" s="113"/>
      <c r="H9" s="113"/>
      <c r="I9" s="113"/>
      <c r="J9" s="113"/>
      <c r="K9" s="113"/>
      <c r="L9" s="113"/>
      <c r="M9" s="113"/>
      <c r="N9" s="35"/>
      <c r="O9" s="35"/>
      <c r="P9" s="35"/>
      <c r="Q9" s="35"/>
    </row>
    <row r="10" spans="2:26" ht="15.75" customHeight="1">
      <c r="B10" s="112" t="s">
        <v>31</v>
      </c>
      <c r="C10" s="112"/>
      <c r="D10" s="113" t="s">
        <v>34</v>
      </c>
      <c r="E10" s="113"/>
      <c r="F10" s="113"/>
      <c r="G10" s="113"/>
      <c r="H10" s="113"/>
      <c r="I10" s="113"/>
      <c r="J10" s="113"/>
      <c r="K10" s="113"/>
      <c r="L10" s="113"/>
      <c r="M10" s="113"/>
      <c r="N10" s="29"/>
      <c r="O10" s="29"/>
      <c r="P10" s="29"/>
      <c r="Q10" s="29"/>
    </row>
    <row r="11" spans="2:26" ht="15.75" customHeight="1">
      <c r="B11" s="112" t="s">
        <v>32</v>
      </c>
      <c r="C11" s="112"/>
      <c r="D11" s="113" t="s">
        <v>35</v>
      </c>
      <c r="E11" s="113"/>
      <c r="F11" s="113"/>
      <c r="G11" s="113"/>
      <c r="H11" s="113"/>
      <c r="I11" s="113"/>
      <c r="J11" s="113"/>
      <c r="K11" s="113"/>
      <c r="L11" s="113"/>
      <c r="M11" s="113"/>
      <c r="N11" s="29"/>
      <c r="O11" s="29"/>
      <c r="P11" s="29"/>
      <c r="Q11" s="29"/>
    </row>
    <row r="12" spans="2:26" ht="15.75" customHeight="1" thickBot="1">
      <c r="B12" s="112" t="s">
        <v>70</v>
      </c>
      <c r="C12" s="112"/>
      <c r="D12" s="113" t="s">
        <v>72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29"/>
      <c r="O12" s="29"/>
      <c r="P12" s="29"/>
      <c r="Q12" s="29"/>
    </row>
    <row r="13" spans="2:26">
      <c r="B13" s="114"/>
      <c r="C13" s="114"/>
      <c r="D13" s="50"/>
      <c r="E13" s="114"/>
      <c r="F13" s="114"/>
      <c r="G13" s="41"/>
      <c r="H13" s="41"/>
      <c r="I13" s="41"/>
      <c r="J13" s="30"/>
      <c r="K13" s="30"/>
      <c r="L13" s="30"/>
      <c r="M13" s="30"/>
      <c r="N13" s="30"/>
      <c r="O13" s="30"/>
      <c r="P13" s="30"/>
      <c r="Q13" s="31"/>
      <c r="T13" s="58"/>
      <c r="U13" s="58"/>
      <c r="V13" s="59"/>
      <c r="W13" s="59"/>
      <c r="X13" s="59"/>
      <c r="Y13" s="59"/>
      <c r="Z13" s="60"/>
    </row>
    <row r="14" spans="2:26" ht="15.75">
      <c r="B14" s="98" t="s">
        <v>1</v>
      </c>
      <c r="C14" s="100" t="s">
        <v>2</v>
      </c>
      <c r="D14" s="101"/>
      <c r="E14" s="102"/>
      <c r="F14" s="98" t="s">
        <v>27</v>
      </c>
      <c r="G14" s="98" t="s">
        <v>61</v>
      </c>
      <c r="H14" s="98" t="s">
        <v>65</v>
      </c>
      <c r="I14" s="98" t="s">
        <v>67</v>
      </c>
      <c r="J14" s="106" t="s">
        <v>9</v>
      </c>
      <c r="K14" s="106"/>
      <c r="L14" s="106"/>
      <c r="M14" s="106"/>
      <c r="N14" s="107" t="s">
        <v>36</v>
      </c>
      <c r="O14" s="107"/>
      <c r="P14" s="107"/>
      <c r="Q14" s="107"/>
      <c r="T14" s="71"/>
      <c r="U14" s="54"/>
      <c r="V14" s="61"/>
      <c r="W14" s="108" t="s">
        <v>62</v>
      </c>
      <c r="X14" s="110" t="s">
        <v>63</v>
      </c>
      <c r="Y14" s="110" t="s">
        <v>64</v>
      </c>
      <c r="Z14" s="96" t="s">
        <v>66</v>
      </c>
    </row>
    <row r="15" spans="2:26" ht="31.5">
      <c r="B15" s="99"/>
      <c r="C15" s="103"/>
      <c r="D15" s="104"/>
      <c r="E15" s="105"/>
      <c r="F15" s="99"/>
      <c r="G15" s="99"/>
      <c r="H15" s="99"/>
      <c r="I15" s="99"/>
      <c r="J15" s="14" t="s">
        <v>3</v>
      </c>
      <c r="K15" s="14" t="s">
        <v>5</v>
      </c>
      <c r="L15" s="14" t="s">
        <v>6</v>
      </c>
      <c r="M15" s="14" t="s">
        <v>10</v>
      </c>
      <c r="N15" s="12" t="s">
        <v>7</v>
      </c>
      <c r="O15" s="12" t="s">
        <v>8</v>
      </c>
      <c r="P15" s="12" t="s">
        <v>39</v>
      </c>
      <c r="Q15" s="12" t="s">
        <v>0</v>
      </c>
      <c r="T15" s="72" t="s">
        <v>11</v>
      </c>
      <c r="U15" s="74" t="s">
        <v>41</v>
      </c>
      <c r="V15" s="62" t="s">
        <v>47</v>
      </c>
      <c r="W15" s="109"/>
      <c r="X15" s="111"/>
      <c r="Y15" s="111"/>
      <c r="Z15" s="97"/>
    </row>
    <row r="16" spans="2:26" ht="15" customHeight="1">
      <c r="B16" s="32">
        <v>1</v>
      </c>
      <c r="C16" s="83"/>
      <c r="D16" s="84"/>
      <c r="E16" s="85"/>
      <c r="F16" s="5"/>
      <c r="G16" s="7"/>
      <c r="H16" s="3" t="str">
        <f>IF(ISBLANK(C16)," ",W16)</f>
        <v xml:space="preserve"> </v>
      </c>
      <c r="I16" s="3" t="str">
        <f>IF(ISBLANK(C16)," ",Z16)</f>
        <v xml:space="preserve"> </v>
      </c>
      <c r="J16" s="6"/>
      <c r="K16" s="7"/>
      <c r="L16" s="7"/>
      <c r="M16" s="13" t="str">
        <f ca="1">IF(ISBLANK(J16)," ",IF(OR(J16="ACOLHIDO",J16="INGRESSO"),DATEDIF(K16,TODAY(),"m") &amp;  " meses e  " &amp; DATEDIF(K16,TODAY(),"md")+1 &amp; "  dias",DATEDIF(K16,L16,"m") &amp;  " meses e  " &amp; DATEDIF(K16,L16,"md")+1 &amp; "  dias"))</f>
        <v xml:space="preserve"> </v>
      </c>
      <c r="N16" s="7"/>
      <c r="O16" s="7"/>
      <c r="P16" s="8" t="str">
        <f>IF(ISBLANK(N16)," ",(DATEDIF(N16,O16,"d"))+1)</f>
        <v xml:space="preserve"> </v>
      </c>
      <c r="Q16" s="9" t="str">
        <f>IF(ISBLANK(N16)," ",IF(P16&gt;15,$T$23,$T$23/2))</f>
        <v xml:space="preserve"> </v>
      </c>
      <c r="T16" s="73" t="s">
        <v>17</v>
      </c>
      <c r="U16" s="53" t="s">
        <v>42</v>
      </c>
      <c r="V16" s="63">
        <v>1000</v>
      </c>
      <c r="W16" s="64">
        <f ca="1">DATEDIF(G16,TODAY(),"Y")</f>
        <v>122</v>
      </c>
      <c r="X16" s="64" t="str">
        <f ca="1">IF(AND(W16&gt;=18, OR($D$3=$U$16,$D$3=$U$17,$D$3=$U$20)),"SIM","NÃO")</f>
        <v>NÃO</v>
      </c>
      <c r="Y16" s="64" t="str">
        <f ca="1">IF(AND(W16&lt;18, OR($D$3=$U$18,$D$3=$U$19)),"SIM","NÃO")</f>
        <v>NÃO</v>
      </c>
      <c r="Z16" s="65" t="str">
        <f ca="1">IF(OR(X16="SIM",Y16="SIM"),"CORRETO","INCORRETO")</f>
        <v>INCORRETO</v>
      </c>
    </row>
    <row r="17" spans="2:26">
      <c r="B17" s="32">
        <v>2</v>
      </c>
      <c r="C17" s="83"/>
      <c r="D17" s="84"/>
      <c r="E17" s="85"/>
      <c r="F17" s="5"/>
      <c r="G17" s="7"/>
      <c r="H17" s="3" t="str">
        <f t="shared" ref="H17:H90" si="0">IF(ISBLANK(C17)," ",W17)</f>
        <v xml:space="preserve"> </v>
      </c>
      <c r="I17" s="3" t="str">
        <f t="shared" ref="I17:I90" si="1">IF(ISBLANK(C17)," ",Z17)</f>
        <v xml:space="preserve"> </v>
      </c>
      <c r="J17" s="6"/>
      <c r="K17" s="7"/>
      <c r="L17" s="7"/>
      <c r="M17" s="13" t="str">
        <f t="shared" ref="M17:M90" ca="1" si="2">IF(ISBLANK(J17)," ",IF(OR(J17="ACOLHIDO",J17="INGRESSO"),DATEDIF(K17,TODAY(),"m") &amp;  " meses e  " &amp; DATEDIF(K17,TODAY(),"md")+1 &amp; "  dias",DATEDIF(K17,L17,"m") &amp;  " meses e  " &amp; DATEDIF(K17,L17,"md")+1 &amp; "  dias"))</f>
        <v xml:space="preserve"> </v>
      </c>
      <c r="N17" s="7"/>
      <c r="O17" s="7"/>
      <c r="P17" s="8" t="str">
        <f t="shared" ref="P17:P89" si="3">IF(ISBLANK(N17)," ",(DATEDIF(N17,O17,"d"))+1)</f>
        <v xml:space="preserve"> </v>
      </c>
      <c r="Q17" s="9" t="str">
        <f t="shared" ref="Q17:Q90" si="4">IF(ISBLANK(N17)," ",IF(P17&gt;15,$T$23,$T$23/2))</f>
        <v xml:space="preserve"> </v>
      </c>
      <c r="T17" s="73" t="s">
        <v>4</v>
      </c>
      <c r="U17" s="53" t="s">
        <v>43</v>
      </c>
      <c r="V17" s="63">
        <v>1000</v>
      </c>
      <c r="W17" s="64">
        <f t="shared" ref="W17:W90" ca="1" si="5">DATEDIF(G17,TODAY(),"Y")</f>
        <v>122</v>
      </c>
      <c r="X17" s="64" t="str">
        <f t="shared" ref="X17:X90" ca="1" si="6">IF(AND(W17&gt;=18, OR($D$3=$U$16,$D$3=$U$17,$D$3=$U$20)),"SIM","NÃO")</f>
        <v>NÃO</v>
      </c>
      <c r="Y17" s="64" t="str">
        <f t="shared" ref="Y17:Y90" ca="1" si="7">IF(AND(W17&lt;18, OR($D$3=$U$18,$D$3=$U$19)),"SIM","NÃO")</f>
        <v>NÃO</v>
      </c>
      <c r="Z17" s="65" t="str">
        <f t="shared" ref="Z17:Z90" ca="1" si="8">IF(OR(X17="SIM",Y17="SIM"),"CORRETO","INCORRETO")</f>
        <v>INCORRETO</v>
      </c>
    </row>
    <row r="18" spans="2:26">
      <c r="B18" s="32">
        <v>3</v>
      </c>
      <c r="C18" s="83"/>
      <c r="D18" s="84"/>
      <c r="E18" s="85"/>
      <c r="F18" s="5"/>
      <c r="G18" s="7"/>
      <c r="H18" s="3" t="str">
        <f t="shared" si="0"/>
        <v xml:space="preserve"> </v>
      </c>
      <c r="I18" s="3" t="str">
        <f t="shared" si="1"/>
        <v xml:space="preserve"> </v>
      </c>
      <c r="J18" s="6"/>
      <c r="K18" s="7"/>
      <c r="L18" s="7"/>
      <c r="M18" s="13" t="str">
        <f t="shared" ca="1" si="2"/>
        <v xml:space="preserve"> </v>
      </c>
      <c r="N18" s="7"/>
      <c r="O18" s="7"/>
      <c r="P18" s="8" t="str">
        <f t="shared" si="3"/>
        <v xml:space="preserve"> </v>
      </c>
      <c r="Q18" s="9" t="str">
        <f t="shared" si="4"/>
        <v xml:space="preserve"> </v>
      </c>
      <c r="T18" s="73" t="s">
        <v>12</v>
      </c>
      <c r="U18" s="53" t="s">
        <v>44</v>
      </c>
      <c r="V18" s="63">
        <v>1300</v>
      </c>
      <c r="W18" s="64">
        <f t="shared" ca="1" si="5"/>
        <v>122</v>
      </c>
      <c r="X18" s="64" t="str">
        <f t="shared" ca="1" si="6"/>
        <v>NÃO</v>
      </c>
      <c r="Y18" s="64" t="str">
        <f t="shared" ca="1" si="7"/>
        <v>NÃO</v>
      </c>
      <c r="Z18" s="65" t="str">
        <f t="shared" ca="1" si="8"/>
        <v>INCORRETO</v>
      </c>
    </row>
    <row r="19" spans="2:26">
      <c r="B19" s="32">
        <v>4</v>
      </c>
      <c r="C19" s="83"/>
      <c r="D19" s="84"/>
      <c r="E19" s="85"/>
      <c r="F19" s="5"/>
      <c r="G19" s="7"/>
      <c r="H19" s="3" t="str">
        <f t="shared" si="0"/>
        <v xml:space="preserve"> </v>
      </c>
      <c r="I19" s="3" t="str">
        <f t="shared" si="1"/>
        <v xml:space="preserve"> </v>
      </c>
      <c r="J19" s="6"/>
      <c r="K19" s="7"/>
      <c r="L19" s="7"/>
      <c r="M19" s="13" t="str">
        <f t="shared" ca="1" si="2"/>
        <v xml:space="preserve"> </v>
      </c>
      <c r="N19" s="7"/>
      <c r="O19" s="7"/>
      <c r="P19" s="8" t="str">
        <f t="shared" si="3"/>
        <v xml:space="preserve"> </v>
      </c>
      <c r="Q19" s="9" t="str">
        <f t="shared" si="4"/>
        <v xml:space="preserve"> </v>
      </c>
      <c r="T19" s="73" t="s">
        <v>13</v>
      </c>
      <c r="U19" s="53" t="s">
        <v>45</v>
      </c>
      <c r="V19" s="63">
        <v>1300</v>
      </c>
      <c r="W19" s="64">
        <f t="shared" ca="1" si="5"/>
        <v>122</v>
      </c>
      <c r="X19" s="64" t="str">
        <f t="shared" ca="1" si="6"/>
        <v>NÃO</v>
      </c>
      <c r="Y19" s="64" t="str">
        <f t="shared" ca="1" si="7"/>
        <v>NÃO</v>
      </c>
      <c r="Z19" s="65" t="str">
        <f t="shared" ca="1" si="8"/>
        <v>INCORRETO</v>
      </c>
    </row>
    <row r="20" spans="2:26">
      <c r="B20" s="32">
        <v>5</v>
      </c>
      <c r="C20" s="83"/>
      <c r="D20" s="84"/>
      <c r="E20" s="85"/>
      <c r="F20" s="5"/>
      <c r="G20" s="5"/>
      <c r="H20" s="3" t="str">
        <f t="shared" si="0"/>
        <v xml:space="preserve"> </v>
      </c>
      <c r="I20" s="3" t="str">
        <f t="shared" si="1"/>
        <v xml:space="preserve"> </v>
      </c>
      <c r="J20" s="6"/>
      <c r="K20" s="7"/>
      <c r="L20" s="7"/>
      <c r="M20" s="13" t="str">
        <f t="shared" ca="1" si="2"/>
        <v xml:space="preserve"> </v>
      </c>
      <c r="N20" s="7"/>
      <c r="O20" s="7"/>
      <c r="P20" s="8" t="str">
        <f t="shared" si="3"/>
        <v xml:space="preserve"> </v>
      </c>
      <c r="Q20" s="9" t="str">
        <f t="shared" si="4"/>
        <v xml:space="preserve"> </v>
      </c>
      <c r="T20" s="73" t="s">
        <v>26</v>
      </c>
      <c r="U20" s="53" t="s">
        <v>46</v>
      </c>
      <c r="V20" s="63">
        <v>1300</v>
      </c>
      <c r="W20" s="64">
        <f t="shared" ca="1" si="5"/>
        <v>122</v>
      </c>
      <c r="X20" s="64" t="str">
        <f t="shared" ca="1" si="6"/>
        <v>NÃO</v>
      </c>
      <c r="Y20" s="64" t="str">
        <f t="shared" ca="1" si="7"/>
        <v>NÃO</v>
      </c>
      <c r="Z20" s="65" t="str">
        <f t="shared" ca="1" si="8"/>
        <v>INCORRETO</v>
      </c>
    </row>
    <row r="21" spans="2:26">
      <c r="B21" s="32">
        <v>6</v>
      </c>
      <c r="C21" s="83"/>
      <c r="D21" s="84"/>
      <c r="E21" s="85"/>
      <c r="F21" s="5"/>
      <c r="G21" s="7"/>
      <c r="H21" s="3" t="str">
        <f t="shared" si="0"/>
        <v xml:space="preserve"> </v>
      </c>
      <c r="I21" s="3" t="str">
        <f t="shared" si="1"/>
        <v xml:space="preserve"> </v>
      </c>
      <c r="J21" s="6"/>
      <c r="K21" s="7"/>
      <c r="L21" s="7"/>
      <c r="M21" s="13" t="str">
        <f t="shared" ca="1" si="2"/>
        <v xml:space="preserve"> </v>
      </c>
      <c r="N21" s="7"/>
      <c r="O21" s="7"/>
      <c r="P21" s="8" t="str">
        <f t="shared" si="3"/>
        <v xml:space="preserve"> </v>
      </c>
      <c r="Q21" s="9" t="str">
        <f t="shared" si="4"/>
        <v xml:space="preserve"> </v>
      </c>
      <c r="T21" s="147" t="s">
        <v>71</v>
      </c>
      <c r="U21" s="61"/>
      <c r="V21" s="61"/>
      <c r="W21" s="64">
        <f t="shared" ca="1" si="5"/>
        <v>122</v>
      </c>
      <c r="X21" s="64" t="str">
        <f t="shared" ca="1" si="6"/>
        <v>NÃO</v>
      </c>
      <c r="Y21" s="64" t="str">
        <f t="shared" ca="1" si="7"/>
        <v>NÃO</v>
      </c>
      <c r="Z21" s="65" t="str">
        <f t="shared" ca="1" si="8"/>
        <v>INCORRETO</v>
      </c>
    </row>
    <row r="22" spans="2:26">
      <c r="B22" s="32">
        <v>7</v>
      </c>
      <c r="C22" s="83"/>
      <c r="D22" s="84"/>
      <c r="E22" s="85"/>
      <c r="F22" s="5"/>
      <c r="G22" s="5"/>
      <c r="H22" s="3" t="str">
        <f t="shared" si="0"/>
        <v xml:space="preserve"> </v>
      </c>
      <c r="I22" s="3" t="str">
        <f t="shared" si="1"/>
        <v xml:space="preserve"> </v>
      </c>
      <c r="J22" s="6"/>
      <c r="K22" s="7"/>
      <c r="L22" s="7"/>
      <c r="M22" s="13" t="str">
        <f t="shared" ca="1" si="2"/>
        <v xml:space="preserve"> </v>
      </c>
      <c r="N22" s="7"/>
      <c r="O22" s="7"/>
      <c r="P22" s="8" t="str">
        <f t="shared" si="3"/>
        <v xml:space="preserve"> </v>
      </c>
      <c r="Q22" s="9" t="str">
        <f t="shared" si="4"/>
        <v xml:space="preserve"> </v>
      </c>
      <c r="T22" s="55" t="s">
        <v>14</v>
      </c>
      <c r="U22" s="54"/>
      <c r="V22" s="61"/>
      <c r="W22" s="64">
        <f t="shared" ca="1" si="5"/>
        <v>122</v>
      </c>
      <c r="X22" s="64" t="str">
        <f t="shared" ca="1" si="6"/>
        <v>NÃO</v>
      </c>
      <c r="Y22" s="64" t="str">
        <f t="shared" ca="1" si="7"/>
        <v>NÃO</v>
      </c>
      <c r="Z22" s="65" t="str">
        <f t="shared" ca="1" si="8"/>
        <v>INCORRETO</v>
      </c>
    </row>
    <row r="23" spans="2:26">
      <c r="B23" s="32">
        <v>8</v>
      </c>
      <c r="C23" s="83"/>
      <c r="D23" s="84"/>
      <c r="E23" s="85"/>
      <c r="F23" s="5"/>
      <c r="G23" s="7"/>
      <c r="H23" s="3" t="str">
        <f t="shared" si="0"/>
        <v xml:space="preserve"> </v>
      </c>
      <c r="I23" s="3" t="str">
        <f t="shared" si="1"/>
        <v xml:space="preserve"> </v>
      </c>
      <c r="J23" s="6"/>
      <c r="K23" s="7"/>
      <c r="L23" s="7"/>
      <c r="M23" s="13" t="str">
        <f t="shared" ca="1" si="2"/>
        <v xml:space="preserve"> </v>
      </c>
      <c r="N23" s="7"/>
      <c r="O23" s="7"/>
      <c r="P23" s="8" t="str">
        <f t="shared" si="3"/>
        <v xml:space="preserve"> </v>
      </c>
      <c r="Q23" s="9" t="str">
        <f t="shared" si="4"/>
        <v xml:space="preserve"> </v>
      </c>
      <c r="T23" s="56">
        <f>VLOOKUP(D3,U15:V20,2,FALSE)</f>
        <v>1300</v>
      </c>
      <c r="U23" s="54"/>
      <c r="V23" s="61"/>
      <c r="W23" s="64">
        <f t="shared" ca="1" si="5"/>
        <v>122</v>
      </c>
      <c r="X23" s="64" t="str">
        <f t="shared" ca="1" si="6"/>
        <v>NÃO</v>
      </c>
      <c r="Y23" s="64" t="str">
        <f t="shared" ca="1" si="7"/>
        <v>NÃO</v>
      </c>
      <c r="Z23" s="65" t="str">
        <f t="shared" ca="1" si="8"/>
        <v>INCORRETO</v>
      </c>
    </row>
    <row r="24" spans="2:26">
      <c r="B24" s="32">
        <v>9</v>
      </c>
      <c r="C24" s="83"/>
      <c r="D24" s="84"/>
      <c r="E24" s="85"/>
      <c r="F24" s="5"/>
      <c r="G24" s="5"/>
      <c r="H24" s="3" t="str">
        <f t="shared" si="0"/>
        <v xml:space="preserve"> </v>
      </c>
      <c r="I24" s="3" t="str">
        <f t="shared" si="1"/>
        <v xml:space="preserve"> </v>
      </c>
      <c r="J24" s="6"/>
      <c r="K24" s="7"/>
      <c r="L24" s="7"/>
      <c r="M24" s="13" t="str">
        <f t="shared" ca="1" si="2"/>
        <v xml:space="preserve"> </v>
      </c>
      <c r="N24" s="7"/>
      <c r="O24" s="7"/>
      <c r="P24" s="8" t="str">
        <f t="shared" si="3"/>
        <v xml:space="preserve"> </v>
      </c>
      <c r="Q24" s="9" t="str">
        <f t="shared" si="4"/>
        <v xml:space="preserve"> </v>
      </c>
      <c r="T24" s="57"/>
      <c r="U24" s="54"/>
      <c r="V24" s="61"/>
      <c r="W24" s="64">
        <f t="shared" ca="1" si="5"/>
        <v>122</v>
      </c>
      <c r="X24" s="64" t="str">
        <f t="shared" ca="1" si="6"/>
        <v>NÃO</v>
      </c>
      <c r="Y24" s="64" t="str">
        <f t="shared" ca="1" si="7"/>
        <v>NÃO</v>
      </c>
      <c r="Z24" s="65" t="str">
        <f t="shared" ca="1" si="8"/>
        <v>INCORRETO</v>
      </c>
    </row>
    <row r="25" spans="2:26">
      <c r="B25" s="32">
        <v>10</v>
      </c>
      <c r="C25" s="83"/>
      <c r="D25" s="84"/>
      <c r="E25" s="85"/>
      <c r="F25" s="5"/>
      <c r="G25" s="5"/>
      <c r="H25" s="3" t="str">
        <f t="shared" si="0"/>
        <v xml:space="preserve"> </v>
      </c>
      <c r="I25" s="3" t="str">
        <f t="shared" si="1"/>
        <v xml:space="preserve"> </v>
      </c>
      <c r="J25" s="6"/>
      <c r="K25" s="7"/>
      <c r="L25" s="7"/>
      <c r="M25" s="13" t="str">
        <f t="shared" ca="1" si="2"/>
        <v xml:space="preserve"> </v>
      </c>
      <c r="N25" s="7"/>
      <c r="O25" s="7"/>
      <c r="P25" s="8" t="str">
        <f t="shared" si="3"/>
        <v xml:space="preserve"> </v>
      </c>
      <c r="Q25" s="9" t="str">
        <f t="shared" si="4"/>
        <v xml:space="preserve"> </v>
      </c>
      <c r="T25" s="57"/>
      <c r="U25" s="54"/>
      <c r="V25" s="61"/>
      <c r="W25" s="64">
        <f t="shared" ca="1" si="5"/>
        <v>122</v>
      </c>
      <c r="X25" s="64" t="str">
        <f t="shared" ca="1" si="6"/>
        <v>NÃO</v>
      </c>
      <c r="Y25" s="64" t="str">
        <f t="shared" ca="1" si="7"/>
        <v>NÃO</v>
      </c>
      <c r="Z25" s="65" t="str">
        <f t="shared" ca="1" si="8"/>
        <v>INCORRETO</v>
      </c>
    </row>
    <row r="26" spans="2:26">
      <c r="B26" s="32">
        <v>11</v>
      </c>
      <c r="C26" s="83"/>
      <c r="D26" s="84"/>
      <c r="E26" s="85"/>
      <c r="F26" s="5"/>
      <c r="G26" s="5"/>
      <c r="H26" s="3" t="str">
        <f t="shared" si="0"/>
        <v xml:space="preserve"> </v>
      </c>
      <c r="I26" s="3" t="str">
        <f t="shared" si="1"/>
        <v xml:space="preserve"> </v>
      </c>
      <c r="J26" s="6"/>
      <c r="K26" s="7"/>
      <c r="L26" s="7"/>
      <c r="M26" s="13" t="str">
        <f t="shared" ca="1" si="2"/>
        <v xml:space="preserve"> </v>
      </c>
      <c r="N26" s="7"/>
      <c r="O26" s="7"/>
      <c r="P26" s="8" t="str">
        <f t="shared" si="3"/>
        <v xml:space="preserve"> </v>
      </c>
      <c r="Q26" s="9" t="str">
        <f t="shared" si="4"/>
        <v xml:space="preserve"> </v>
      </c>
      <c r="T26" s="57"/>
      <c r="U26" s="54"/>
      <c r="V26" s="61"/>
      <c r="W26" s="64">
        <f t="shared" ca="1" si="5"/>
        <v>122</v>
      </c>
      <c r="X26" s="64" t="str">
        <f t="shared" ca="1" si="6"/>
        <v>NÃO</v>
      </c>
      <c r="Y26" s="64" t="str">
        <f t="shared" ca="1" si="7"/>
        <v>NÃO</v>
      </c>
      <c r="Z26" s="65" t="str">
        <f t="shared" ca="1" si="8"/>
        <v>INCORRETO</v>
      </c>
    </row>
    <row r="27" spans="2:26">
      <c r="B27" s="32">
        <v>12</v>
      </c>
      <c r="C27" s="83"/>
      <c r="D27" s="84"/>
      <c r="E27" s="85"/>
      <c r="F27" s="5"/>
      <c r="G27" s="5"/>
      <c r="H27" s="3" t="str">
        <f t="shared" si="0"/>
        <v xml:space="preserve"> </v>
      </c>
      <c r="I27" s="3" t="str">
        <f t="shared" si="1"/>
        <v xml:space="preserve"> </v>
      </c>
      <c r="J27" s="6"/>
      <c r="K27" s="7"/>
      <c r="L27" s="7"/>
      <c r="M27" s="13" t="str">
        <f t="shared" ca="1" si="2"/>
        <v xml:space="preserve"> </v>
      </c>
      <c r="N27" s="7"/>
      <c r="O27" s="7"/>
      <c r="P27" s="8" t="str">
        <f t="shared" si="3"/>
        <v xml:space="preserve"> </v>
      </c>
      <c r="Q27" s="9" t="str">
        <f t="shared" si="4"/>
        <v xml:space="preserve"> </v>
      </c>
      <c r="T27" s="57"/>
      <c r="U27" s="54"/>
      <c r="V27" s="61"/>
      <c r="W27" s="64">
        <f t="shared" ca="1" si="5"/>
        <v>122</v>
      </c>
      <c r="X27" s="64" t="str">
        <f t="shared" ca="1" si="6"/>
        <v>NÃO</v>
      </c>
      <c r="Y27" s="64" t="str">
        <f t="shared" ca="1" si="7"/>
        <v>NÃO</v>
      </c>
      <c r="Z27" s="65" t="str">
        <f t="shared" ca="1" si="8"/>
        <v>INCORRETO</v>
      </c>
    </row>
    <row r="28" spans="2:26">
      <c r="B28" s="32">
        <v>13</v>
      </c>
      <c r="C28" s="83"/>
      <c r="D28" s="84"/>
      <c r="E28" s="85"/>
      <c r="F28" s="5"/>
      <c r="G28" s="5"/>
      <c r="H28" s="3" t="str">
        <f t="shared" si="0"/>
        <v xml:space="preserve"> </v>
      </c>
      <c r="I28" s="3" t="str">
        <f t="shared" si="1"/>
        <v xml:space="preserve"> </v>
      </c>
      <c r="J28" s="6"/>
      <c r="K28" s="7"/>
      <c r="L28" s="7"/>
      <c r="M28" s="13" t="str">
        <f t="shared" ca="1" si="2"/>
        <v xml:space="preserve"> </v>
      </c>
      <c r="N28" s="7"/>
      <c r="O28" s="7"/>
      <c r="P28" s="8" t="str">
        <f t="shared" si="3"/>
        <v xml:space="preserve"> </v>
      </c>
      <c r="Q28" s="9" t="str">
        <f t="shared" si="4"/>
        <v xml:space="preserve"> </v>
      </c>
      <c r="T28" s="57"/>
      <c r="U28" s="54"/>
      <c r="V28" s="61"/>
      <c r="W28" s="64">
        <f t="shared" ca="1" si="5"/>
        <v>122</v>
      </c>
      <c r="X28" s="64" t="str">
        <f t="shared" ca="1" si="6"/>
        <v>NÃO</v>
      </c>
      <c r="Y28" s="64" t="str">
        <f t="shared" ca="1" si="7"/>
        <v>NÃO</v>
      </c>
      <c r="Z28" s="65" t="str">
        <f t="shared" ca="1" si="8"/>
        <v>INCORRETO</v>
      </c>
    </row>
    <row r="29" spans="2:26">
      <c r="B29" s="32">
        <v>14</v>
      </c>
      <c r="C29" s="83"/>
      <c r="D29" s="84"/>
      <c r="E29" s="85"/>
      <c r="F29" s="5"/>
      <c r="G29" s="5"/>
      <c r="H29" s="3" t="str">
        <f t="shared" si="0"/>
        <v xml:space="preserve"> </v>
      </c>
      <c r="I29" s="3" t="str">
        <f t="shared" si="1"/>
        <v xml:space="preserve"> </v>
      </c>
      <c r="J29" s="6"/>
      <c r="K29" s="7"/>
      <c r="L29" s="7"/>
      <c r="M29" s="13" t="str">
        <f t="shared" ca="1" si="2"/>
        <v xml:space="preserve"> </v>
      </c>
      <c r="N29" s="7"/>
      <c r="O29" s="7"/>
      <c r="P29" s="8" t="str">
        <f t="shared" si="3"/>
        <v xml:space="preserve"> </v>
      </c>
      <c r="Q29" s="9" t="str">
        <f t="shared" si="4"/>
        <v xml:space="preserve"> </v>
      </c>
      <c r="T29" s="57"/>
      <c r="U29" s="54"/>
      <c r="V29" s="61"/>
      <c r="W29" s="64">
        <f t="shared" ca="1" si="5"/>
        <v>122</v>
      </c>
      <c r="X29" s="64" t="str">
        <f t="shared" ca="1" si="6"/>
        <v>NÃO</v>
      </c>
      <c r="Y29" s="64" t="str">
        <f t="shared" ca="1" si="7"/>
        <v>NÃO</v>
      </c>
      <c r="Z29" s="65" t="str">
        <f t="shared" ca="1" si="8"/>
        <v>INCORRETO</v>
      </c>
    </row>
    <row r="30" spans="2:26">
      <c r="B30" s="32">
        <v>15</v>
      </c>
      <c r="C30" s="83"/>
      <c r="D30" s="84"/>
      <c r="E30" s="85"/>
      <c r="F30" s="5"/>
      <c r="G30" s="5"/>
      <c r="H30" s="3" t="str">
        <f t="shared" si="0"/>
        <v xml:space="preserve"> </v>
      </c>
      <c r="I30" s="3" t="str">
        <f t="shared" si="1"/>
        <v xml:space="preserve"> </v>
      </c>
      <c r="J30" s="6"/>
      <c r="K30" s="7"/>
      <c r="L30" s="7"/>
      <c r="M30" s="13" t="str">
        <f t="shared" ca="1" si="2"/>
        <v xml:space="preserve"> </v>
      </c>
      <c r="N30" s="7"/>
      <c r="O30" s="7"/>
      <c r="P30" s="8" t="str">
        <f t="shared" si="3"/>
        <v xml:space="preserve"> </v>
      </c>
      <c r="Q30" s="9" t="str">
        <f t="shared" si="4"/>
        <v xml:space="preserve"> </v>
      </c>
      <c r="T30" s="57"/>
      <c r="U30" s="54"/>
      <c r="V30" s="61"/>
      <c r="W30" s="64">
        <f t="shared" ca="1" si="5"/>
        <v>122</v>
      </c>
      <c r="X30" s="64" t="str">
        <f t="shared" ca="1" si="6"/>
        <v>NÃO</v>
      </c>
      <c r="Y30" s="64" t="str">
        <f t="shared" ca="1" si="7"/>
        <v>NÃO</v>
      </c>
      <c r="Z30" s="65" t="str">
        <f t="shared" ca="1" si="8"/>
        <v>INCORRETO</v>
      </c>
    </row>
    <row r="31" spans="2:26">
      <c r="B31" s="32">
        <v>16</v>
      </c>
      <c r="C31" s="83"/>
      <c r="D31" s="84"/>
      <c r="E31" s="85"/>
      <c r="F31" s="5"/>
      <c r="G31" s="5"/>
      <c r="H31" s="3" t="str">
        <f t="shared" si="0"/>
        <v xml:space="preserve"> </v>
      </c>
      <c r="I31" s="3" t="str">
        <f t="shared" si="1"/>
        <v xml:space="preserve"> </v>
      </c>
      <c r="J31" s="6"/>
      <c r="K31" s="7"/>
      <c r="L31" s="7"/>
      <c r="M31" s="13" t="str">
        <f t="shared" ca="1" si="2"/>
        <v xml:space="preserve"> </v>
      </c>
      <c r="N31" s="7"/>
      <c r="O31" s="7"/>
      <c r="P31" s="8" t="str">
        <f t="shared" si="3"/>
        <v xml:space="preserve"> </v>
      </c>
      <c r="Q31" s="9" t="str">
        <f t="shared" si="4"/>
        <v xml:space="preserve"> </v>
      </c>
      <c r="T31" s="57"/>
      <c r="U31" s="54"/>
      <c r="V31" s="61"/>
      <c r="W31" s="64">
        <f t="shared" ca="1" si="5"/>
        <v>122</v>
      </c>
      <c r="X31" s="64" t="str">
        <f t="shared" ca="1" si="6"/>
        <v>NÃO</v>
      </c>
      <c r="Y31" s="64" t="str">
        <f t="shared" ca="1" si="7"/>
        <v>NÃO</v>
      </c>
      <c r="Z31" s="65" t="str">
        <f t="shared" ca="1" si="8"/>
        <v>INCORRETO</v>
      </c>
    </row>
    <row r="32" spans="2:26">
      <c r="B32" s="32">
        <v>17</v>
      </c>
      <c r="C32" s="83"/>
      <c r="D32" s="84"/>
      <c r="E32" s="85"/>
      <c r="F32" s="5"/>
      <c r="G32" s="5"/>
      <c r="H32" s="3" t="str">
        <f t="shared" si="0"/>
        <v xml:space="preserve"> </v>
      </c>
      <c r="I32" s="3" t="str">
        <f t="shared" si="1"/>
        <v xml:space="preserve"> </v>
      </c>
      <c r="J32" s="6"/>
      <c r="K32" s="7"/>
      <c r="L32" s="7"/>
      <c r="M32" s="13" t="str">
        <f t="shared" ca="1" si="2"/>
        <v xml:space="preserve"> </v>
      </c>
      <c r="N32" s="7"/>
      <c r="O32" s="7"/>
      <c r="P32" s="8" t="str">
        <f t="shared" si="3"/>
        <v xml:space="preserve"> </v>
      </c>
      <c r="Q32" s="9" t="str">
        <f t="shared" si="4"/>
        <v xml:space="preserve"> </v>
      </c>
      <c r="T32" s="57"/>
      <c r="U32" s="54"/>
      <c r="V32" s="61"/>
      <c r="W32" s="64">
        <f t="shared" ca="1" si="5"/>
        <v>122</v>
      </c>
      <c r="X32" s="64" t="str">
        <f t="shared" ca="1" si="6"/>
        <v>NÃO</v>
      </c>
      <c r="Y32" s="64" t="str">
        <f t="shared" ca="1" si="7"/>
        <v>NÃO</v>
      </c>
      <c r="Z32" s="65" t="str">
        <f t="shared" ca="1" si="8"/>
        <v>INCORRETO</v>
      </c>
    </row>
    <row r="33" spans="2:26">
      <c r="B33" s="32">
        <v>18</v>
      </c>
      <c r="C33" s="83"/>
      <c r="D33" s="84"/>
      <c r="E33" s="85"/>
      <c r="F33" s="5"/>
      <c r="G33" s="5"/>
      <c r="H33" s="3" t="str">
        <f t="shared" si="0"/>
        <v xml:space="preserve"> </v>
      </c>
      <c r="I33" s="3" t="str">
        <f t="shared" si="1"/>
        <v xml:space="preserve"> </v>
      </c>
      <c r="J33" s="6"/>
      <c r="K33" s="7"/>
      <c r="L33" s="7"/>
      <c r="M33" s="13" t="str">
        <f t="shared" ca="1" si="2"/>
        <v xml:space="preserve"> </v>
      </c>
      <c r="N33" s="7"/>
      <c r="O33" s="7"/>
      <c r="P33" s="8" t="str">
        <f t="shared" si="3"/>
        <v xml:space="preserve"> </v>
      </c>
      <c r="Q33" s="9" t="str">
        <f t="shared" si="4"/>
        <v xml:space="preserve"> </v>
      </c>
      <c r="T33" s="57"/>
      <c r="U33" s="54"/>
      <c r="V33" s="61"/>
      <c r="W33" s="64">
        <f t="shared" ca="1" si="5"/>
        <v>122</v>
      </c>
      <c r="X33" s="64" t="str">
        <f t="shared" ca="1" si="6"/>
        <v>NÃO</v>
      </c>
      <c r="Y33" s="64" t="str">
        <f t="shared" ca="1" si="7"/>
        <v>NÃO</v>
      </c>
      <c r="Z33" s="65" t="str">
        <f t="shared" ca="1" si="8"/>
        <v>INCORRETO</v>
      </c>
    </row>
    <row r="34" spans="2:26">
      <c r="B34" s="32">
        <v>19</v>
      </c>
      <c r="C34" s="83"/>
      <c r="D34" s="84"/>
      <c r="E34" s="85"/>
      <c r="F34" s="5"/>
      <c r="G34" s="5"/>
      <c r="H34" s="3" t="str">
        <f t="shared" si="0"/>
        <v xml:space="preserve"> </v>
      </c>
      <c r="I34" s="3" t="str">
        <f t="shared" si="1"/>
        <v xml:space="preserve"> </v>
      </c>
      <c r="J34" s="6"/>
      <c r="K34" s="7"/>
      <c r="L34" s="7"/>
      <c r="M34" s="13" t="str">
        <f t="shared" ca="1" si="2"/>
        <v xml:space="preserve"> </v>
      </c>
      <c r="N34" s="7"/>
      <c r="O34" s="7"/>
      <c r="P34" s="8" t="str">
        <f t="shared" si="3"/>
        <v xml:space="preserve"> </v>
      </c>
      <c r="Q34" s="9" t="str">
        <f t="shared" si="4"/>
        <v xml:space="preserve"> </v>
      </c>
      <c r="T34" s="57"/>
      <c r="U34" s="54"/>
      <c r="V34" s="61"/>
      <c r="W34" s="64">
        <f t="shared" ca="1" si="5"/>
        <v>122</v>
      </c>
      <c r="X34" s="64" t="str">
        <f t="shared" ca="1" si="6"/>
        <v>NÃO</v>
      </c>
      <c r="Y34" s="64" t="str">
        <f t="shared" ca="1" si="7"/>
        <v>NÃO</v>
      </c>
      <c r="Z34" s="65" t="str">
        <f t="shared" ca="1" si="8"/>
        <v>INCORRETO</v>
      </c>
    </row>
    <row r="35" spans="2:26">
      <c r="B35" s="32">
        <v>20</v>
      </c>
      <c r="C35" s="83"/>
      <c r="D35" s="84"/>
      <c r="E35" s="85"/>
      <c r="F35" s="5"/>
      <c r="G35" s="5"/>
      <c r="H35" s="3" t="str">
        <f t="shared" si="0"/>
        <v xml:space="preserve"> </v>
      </c>
      <c r="I35" s="3" t="str">
        <f t="shared" si="1"/>
        <v xml:space="preserve"> </v>
      </c>
      <c r="J35" s="6"/>
      <c r="K35" s="7"/>
      <c r="L35" s="7"/>
      <c r="M35" s="13" t="str">
        <f t="shared" ca="1" si="2"/>
        <v xml:space="preserve"> </v>
      </c>
      <c r="N35" s="7"/>
      <c r="O35" s="7"/>
      <c r="P35" s="8" t="str">
        <f t="shared" si="3"/>
        <v xml:space="preserve"> </v>
      </c>
      <c r="Q35" s="9" t="str">
        <f t="shared" si="4"/>
        <v xml:space="preserve"> </v>
      </c>
      <c r="T35" s="57"/>
      <c r="U35" s="54"/>
      <c r="V35" s="61"/>
      <c r="W35" s="64">
        <f t="shared" ca="1" si="5"/>
        <v>122</v>
      </c>
      <c r="X35" s="64" t="str">
        <f t="shared" ca="1" si="6"/>
        <v>NÃO</v>
      </c>
      <c r="Y35" s="64" t="str">
        <f t="shared" ca="1" si="7"/>
        <v>NÃO</v>
      </c>
      <c r="Z35" s="65" t="str">
        <f t="shared" ca="1" si="8"/>
        <v>INCORRETO</v>
      </c>
    </row>
    <row r="36" spans="2:26">
      <c r="B36" s="32">
        <v>21</v>
      </c>
      <c r="C36" s="83"/>
      <c r="D36" s="84"/>
      <c r="E36" s="85"/>
      <c r="F36" s="5"/>
      <c r="G36" s="5"/>
      <c r="H36" s="3" t="str">
        <f t="shared" si="0"/>
        <v xml:space="preserve"> </v>
      </c>
      <c r="I36" s="3" t="str">
        <f t="shared" si="1"/>
        <v xml:space="preserve"> </v>
      </c>
      <c r="J36" s="6"/>
      <c r="K36" s="7"/>
      <c r="L36" s="7"/>
      <c r="M36" s="13" t="str">
        <f t="shared" ca="1" si="2"/>
        <v xml:space="preserve"> </v>
      </c>
      <c r="N36" s="7"/>
      <c r="O36" s="7"/>
      <c r="P36" s="8" t="str">
        <f t="shared" si="3"/>
        <v xml:space="preserve"> </v>
      </c>
      <c r="Q36" s="9" t="str">
        <f t="shared" si="4"/>
        <v xml:space="preserve"> </v>
      </c>
      <c r="T36" s="57"/>
      <c r="U36" s="54"/>
      <c r="V36" s="61"/>
      <c r="W36" s="64">
        <f t="shared" ca="1" si="5"/>
        <v>122</v>
      </c>
      <c r="X36" s="64" t="str">
        <f t="shared" ca="1" si="6"/>
        <v>NÃO</v>
      </c>
      <c r="Y36" s="64" t="str">
        <f t="shared" ca="1" si="7"/>
        <v>NÃO</v>
      </c>
      <c r="Z36" s="65" t="str">
        <f t="shared" ca="1" si="8"/>
        <v>INCORRETO</v>
      </c>
    </row>
    <row r="37" spans="2:26">
      <c r="B37" s="32">
        <v>22</v>
      </c>
      <c r="C37" s="83"/>
      <c r="D37" s="84"/>
      <c r="E37" s="85"/>
      <c r="F37" s="5"/>
      <c r="G37" s="5"/>
      <c r="H37" s="3" t="str">
        <f t="shared" si="0"/>
        <v xml:space="preserve"> </v>
      </c>
      <c r="I37" s="3" t="str">
        <f t="shared" si="1"/>
        <v xml:space="preserve"> </v>
      </c>
      <c r="J37" s="6"/>
      <c r="K37" s="7"/>
      <c r="L37" s="7"/>
      <c r="M37" s="13" t="str">
        <f t="shared" ca="1" si="2"/>
        <v xml:space="preserve"> </v>
      </c>
      <c r="N37" s="7"/>
      <c r="O37" s="7"/>
      <c r="P37" s="8" t="str">
        <f t="shared" si="3"/>
        <v xml:space="preserve"> </v>
      </c>
      <c r="Q37" s="9" t="str">
        <f t="shared" si="4"/>
        <v xml:space="preserve"> </v>
      </c>
      <c r="T37" s="57"/>
      <c r="U37" s="54"/>
      <c r="V37" s="61"/>
      <c r="W37" s="64">
        <f t="shared" ca="1" si="5"/>
        <v>122</v>
      </c>
      <c r="X37" s="64" t="str">
        <f t="shared" ca="1" si="6"/>
        <v>NÃO</v>
      </c>
      <c r="Y37" s="64" t="str">
        <f t="shared" ca="1" si="7"/>
        <v>NÃO</v>
      </c>
      <c r="Z37" s="65" t="str">
        <f t="shared" ca="1" si="8"/>
        <v>INCORRETO</v>
      </c>
    </row>
    <row r="38" spans="2:26">
      <c r="B38" s="32">
        <v>23</v>
      </c>
      <c r="C38" s="83"/>
      <c r="D38" s="84"/>
      <c r="E38" s="85"/>
      <c r="F38" s="5"/>
      <c r="G38" s="5"/>
      <c r="H38" s="3" t="str">
        <f t="shared" si="0"/>
        <v xml:space="preserve"> </v>
      </c>
      <c r="I38" s="3" t="str">
        <f t="shared" si="1"/>
        <v xml:space="preserve"> </v>
      </c>
      <c r="J38" s="6"/>
      <c r="K38" s="7"/>
      <c r="L38" s="7"/>
      <c r="M38" s="13" t="str">
        <f t="shared" ca="1" si="2"/>
        <v xml:space="preserve"> </v>
      </c>
      <c r="N38" s="7"/>
      <c r="O38" s="7"/>
      <c r="P38" s="8" t="str">
        <f t="shared" si="3"/>
        <v xml:space="preserve"> </v>
      </c>
      <c r="Q38" s="9" t="str">
        <f t="shared" si="4"/>
        <v xml:space="preserve"> </v>
      </c>
      <c r="T38" s="57"/>
      <c r="U38" s="54"/>
      <c r="V38" s="61"/>
      <c r="W38" s="64">
        <f t="shared" ca="1" si="5"/>
        <v>122</v>
      </c>
      <c r="X38" s="64" t="str">
        <f t="shared" ca="1" si="6"/>
        <v>NÃO</v>
      </c>
      <c r="Y38" s="64" t="str">
        <f t="shared" ca="1" si="7"/>
        <v>NÃO</v>
      </c>
      <c r="Z38" s="65" t="str">
        <f t="shared" ca="1" si="8"/>
        <v>INCORRETO</v>
      </c>
    </row>
    <row r="39" spans="2:26">
      <c r="B39" s="32">
        <v>24</v>
      </c>
      <c r="C39" s="83"/>
      <c r="D39" s="84"/>
      <c r="E39" s="85"/>
      <c r="F39" s="5"/>
      <c r="G39" s="5"/>
      <c r="H39" s="3" t="str">
        <f t="shared" si="0"/>
        <v xml:space="preserve"> </v>
      </c>
      <c r="I39" s="3" t="str">
        <f t="shared" si="1"/>
        <v xml:space="preserve"> </v>
      </c>
      <c r="J39" s="6"/>
      <c r="K39" s="7"/>
      <c r="L39" s="7"/>
      <c r="M39" s="13" t="str">
        <f t="shared" ca="1" si="2"/>
        <v xml:space="preserve"> </v>
      </c>
      <c r="N39" s="7"/>
      <c r="O39" s="7"/>
      <c r="P39" s="8" t="str">
        <f t="shared" si="3"/>
        <v xml:space="preserve"> </v>
      </c>
      <c r="Q39" s="9" t="str">
        <f t="shared" si="4"/>
        <v xml:space="preserve"> </v>
      </c>
      <c r="T39" s="57"/>
      <c r="U39" s="54"/>
      <c r="V39" s="61"/>
      <c r="W39" s="64">
        <f t="shared" ca="1" si="5"/>
        <v>122</v>
      </c>
      <c r="X39" s="64" t="str">
        <f t="shared" ca="1" si="6"/>
        <v>NÃO</v>
      </c>
      <c r="Y39" s="64" t="str">
        <f t="shared" ca="1" si="7"/>
        <v>NÃO</v>
      </c>
      <c r="Z39" s="65" t="str">
        <f t="shared" ca="1" si="8"/>
        <v>INCORRETO</v>
      </c>
    </row>
    <row r="40" spans="2:26">
      <c r="B40" s="32">
        <v>25</v>
      </c>
      <c r="C40" s="83"/>
      <c r="D40" s="84"/>
      <c r="E40" s="85"/>
      <c r="F40" s="5"/>
      <c r="G40" s="5"/>
      <c r="H40" s="3" t="str">
        <f t="shared" si="0"/>
        <v xml:space="preserve"> </v>
      </c>
      <c r="I40" s="3" t="str">
        <f t="shared" si="1"/>
        <v xml:space="preserve"> </v>
      </c>
      <c r="J40" s="6"/>
      <c r="K40" s="7"/>
      <c r="L40" s="7"/>
      <c r="M40" s="13" t="str">
        <f t="shared" ca="1" si="2"/>
        <v xml:space="preserve"> </v>
      </c>
      <c r="N40" s="7"/>
      <c r="O40" s="7"/>
      <c r="P40" s="8" t="str">
        <f t="shared" si="3"/>
        <v xml:space="preserve"> </v>
      </c>
      <c r="Q40" s="9" t="str">
        <f t="shared" si="4"/>
        <v xml:space="preserve"> </v>
      </c>
      <c r="T40" s="57"/>
      <c r="U40" s="54"/>
      <c r="V40" s="61"/>
      <c r="W40" s="64">
        <f t="shared" ca="1" si="5"/>
        <v>122</v>
      </c>
      <c r="X40" s="64" t="str">
        <f t="shared" ca="1" si="6"/>
        <v>NÃO</v>
      </c>
      <c r="Y40" s="64" t="str">
        <f t="shared" ca="1" si="7"/>
        <v>NÃO</v>
      </c>
      <c r="Z40" s="65" t="str">
        <f t="shared" ca="1" si="8"/>
        <v>INCORRETO</v>
      </c>
    </row>
    <row r="41" spans="2:26">
      <c r="B41" s="32">
        <v>26</v>
      </c>
      <c r="C41" s="83"/>
      <c r="D41" s="84"/>
      <c r="E41" s="85"/>
      <c r="F41" s="5"/>
      <c r="G41" s="5"/>
      <c r="H41" s="3" t="str">
        <f t="shared" si="0"/>
        <v xml:space="preserve"> </v>
      </c>
      <c r="I41" s="3" t="str">
        <f t="shared" si="1"/>
        <v xml:space="preserve"> </v>
      </c>
      <c r="J41" s="6"/>
      <c r="K41" s="7"/>
      <c r="L41" s="7"/>
      <c r="M41" s="13" t="str">
        <f t="shared" ca="1" si="2"/>
        <v xml:space="preserve"> </v>
      </c>
      <c r="N41" s="7"/>
      <c r="O41" s="7"/>
      <c r="P41" s="8" t="str">
        <f t="shared" si="3"/>
        <v xml:space="preserve"> </v>
      </c>
      <c r="Q41" s="9" t="str">
        <f t="shared" si="4"/>
        <v xml:space="preserve"> </v>
      </c>
      <c r="T41" s="57"/>
      <c r="U41" s="54"/>
      <c r="V41" s="61"/>
      <c r="W41" s="64">
        <f t="shared" ca="1" si="5"/>
        <v>122</v>
      </c>
      <c r="X41" s="64" t="str">
        <f t="shared" ca="1" si="6"/>
        <v>NÃO</v>
      </c>
      <c r="Y41" s="64" t="str">
        <f t="shared" ca="1" si="7"/>
        <v>NÃO</v>
      </c>
      <c r="Z41" s="65" t="str">
        <f t="shared" ca="1" si="8"/>
        <v>INCORRETO</v>
      </c>
    </row>
    <row r="42" spans="2:26">
      <c r="B42" s="32">
        <v>27</v>
      </c>
      <c r="C42" s="83"/>
      <c r="D42" s="84"/>
      <c r="E42" s="85"/>
      <c r="F42" s="5"/>
      <c r="G42" s="5"/>
      <c r="H42" s="3" t="str">
        <f t="shared" si="0"/>
        <v xml:space="preserve"> </v>
      </c>
      <c r="I42" s="3" t="str">
        <f t="shared" si="1"/>
        <v xml:space="preserve"> </v>
      </c>
      <c r="J42" s="6"/>
      <c r="K42" s="7"/>
      <c r="L42" s="7"/>
      <c r="M42" s="13" t="str">
        <f t="shared" ca="1" si="2"/>
        <v xml:space="preserve"> </v>
      </c>
      <c r="N42" s="7"/>
      <c r="O42" s="7"/>
      <c r="P42" s="8" t="str">
        <f t="shared" si="3"/>
        <v xml:space="preserve"> </v>
      </c>
      <c r="Q42" s="9" t="str">
        <f t="shared" si="4"/>
        <v xml:space="preserve"> </v>
      </c>
      <c r="T42" s="57"/>
      <c r="U42" s="54"/>
      <c r="V42" s="61"/>
      <c r="W42" s="64">
        <f t="shared" ca="1" si="5"/>
        <v>122</v>
      </c>
      <c r="X42" s="64" t="str">
        <f t="shared" ca="1" si="6"/>
        <v>NÃO</v>
      </c>
      <c r="Y42" s="64" t="str">
        <f t="shared" ca="1" si="7"/>
        <v>NÃO</v>
      </c>
      <c r="Z42" s="65" t="str">
        <f t="shared" ca="1" si="8"/>
        <v>INCORRETO</v>
      </c>
    </row>
    <row r="43" spans="2:26">
      <c r="B43" s="32">
        <v>28</v>
      </c>
      <c r="C43" s="83"/>
      <c r="D43" s="84"/>
      <c r="E43" s="85"/>
      <c r="F43" s="5"/>
      <c r="G43" s="5"/>
      <c r="H43" s="3" t="str">
        <f t="shared" si="0"/>
        <v xml:space="preserve"> </v>
      </c>
      <c r="I43" s="3" t="str">
        <f t="shared" si="1"/>
        <v xml:space="preserve"> </v>
      </c>
      <c r="J43" s="6"/>
      <c r="K43" s="7"/>
      <c r="L43" s="7"/>
      <c r="M43" s="13" t="str">
        <f t="shared" ca="1" si="2"/>
        <v xml:space="preserve"> </v>
      </c>
      <c r="N43" s="7"/>
      <c r="O43" s="7"/>
      <c r="P43" s="8" t="str">
        <f t="shared" si="3"/>
        <v xml:space="preserve"> </v>
      </c>
      <c r="Q43" s="9" t="str">
        <f t="shared" si="4"/>
        <v xml:space="preserve"> </v>
      </c>
      <c r="T43" s="57"/>
      <c r="U43" s="54"/>
      <c r="V43" s="61"/>
      <c r="W43" s="64">
        <f t="shared" ca="1" si="5"/>
        <v>122</v>
      </c>
      <c r="X43" s="64" t="str">
        <f t="shared" ca="1" si="6"/>
        <v>NÃO</v>
      </c>
      <c r="Y43" s="64" t="str">
        <f t="shared" ca="1" si="7"/>
        <v>NÃO</v>
      </c>
      <c r="Z43" s="65" t="str">
        <f t="shared" ca="1" si="8"/>
        <v>INCORRETO</v>
      </c>
    </row>
    <row r="44" spans="2:26">
      <c r="B44" s="32">
        <v>29</v>
      </c>
      <c r="C44" s="83"/>
      <c r="D44" s="84"/>
      <c r="E44" s="85"/>
      <c r="F44" s="5"/>
      <c r="G44" s="5"/>
      <c r="H44" s="3" t="str">
        <f t="shared" si="0"/>
        <v xml:space="preserve"> </v>
      </c>
      <c r="I44" s="3" t="str">
        <f t="shared" si="1"/>
        <v xml:space="preserve"> </v>
      </c>
      <c r="J44" s="6"/>
      <c r="K44" s="7"/>
      <c r="L44" s="7"/>
      <c r="M44" s="13" t="str">
        <f t="shared" ca="1" si="2"/>
        <v xml:space="preserve"> </v>
      </c>
      <c r="N44" s="7"/>
      <c r="O44" s="7"/>
      <c r="P44" s="8" t="str">
        <f t="shared" si="3"/>
        <v xml:space="preserve"> </v>
      </c>
      <c r="Q44" s="9" t="str">
        <f t="shared" si="4"/>
        <v xml:space="preserve"> </v>
      </c>
      <c r="T44" s="57"/>
      <c r="U44" s="54"/>
      <c r="V44" s="61"/>
      <c r="W44" s="64">
        <f t="shared" ca="1" si="5"/>
        <v>122</v>
      </c>
      <c r="X44" s="64" t="str">
        <f t="shared" ca="1" si="6"/>
        <v>NÃO</v>
      </c>
      <c r="Y44" s="64" t="str">
        <f t="shared" ca="1" si="7"/>
        <v>NÃO</v>
      </c>
      <c r="Z44" s="65" t="str">
        <f t="shared" ca="1" si="8"/>
        <v>INCORRETO</v>
      </c>
    </row>
    <row r="45" spans="2:26">
      <c r="B45" s="32">
        <v>30</v>
      </c>
      <c r="C45" s="83"/>
      <c r="D45" s="84"/>
      <c r="E45" s="85"/>
      <c r="F45" s="5"/>
      <c r="G45" s="5"/>
      <c r="H45" s="3" t="str">
        <f t="shared" si="0"/>
        <v xml:space="preserve"> </v>
      </c>
      <c r="I45" s="3" t="str">
        <f t="shared" si="1"/>
        <v xml:space="preserve"> </v>
      </c>
      <c r="J45" s="6"/>
      <c r="K45" s="7"/>
      <c r="L45" s="7"/>
      <c r="M45" s="13" t="str">
        <f t="shared" ca="1" si="2"/>
        <v xml:space="preserve"> </v>
      </c>
      <c r="N45" s="7"/>
      <c r="O45" s="7"/>
      <c r="P45" s="8" t="str">
        <f t="shared" si="3"/>
        <v xml:space="preserve"> </v>
      </c>
      <c r="Q45" s="9" t="str">
        <f t="shared" si="4"/>
        <v xml:space="preserve"> </v>
      </c>
      <c r="T45" s="57"/>
      <c r="U45" s="54"/>
      <c r="V45" s="61"/>
      <c r="W45" s="64">
        <f t="shared" ca="1" si="5"/>
        <v>122</v>
      </c>
      <c r="X45" s="64" t="str">
        <f t="shared" ca="1" si="6"/>
        <v>NÃO</v>
      </c>
      <c r="Y45" s="64" t="str">
        <f t="shared" ca="1" si="7"/>
        <v>NÃO</v>
      </c>
      <c r="Z45" s="65" t="str">
        <f t="shared" ca="1" si="8"/>
        <v>INCORRETO</v>
      </c>
    </row>
    <row r="46" spans="2:26">
      <c r="B46" s="32">
        <v>31</v>
      </c>
      <c r="C46" s="83"/>
      <c r="D46" s="84"/>
      <c r="E46" s="85"/>
      <c r="F46" s="5"/>
      <c r="G46" s="5"/>
      <c r="H46" s="3" t="str">
        <f t="shared" si="0"/>
        <v xml:space="preserve"> </v>
      </c>
      <c r="I46" s="3" t="str">
        <f t="shared" si="1"/>
        <v xml:space="preserve"> </v>
      </c>
      <c r="J46" s="6"/>
      <c r="K46" s="7"/>
      <c r="L46" s="7"/>
      <c r="M46" s="13" t="str">
        <f t="shared" ca="1" si="2"/>
        <v xml:space="preserve"> </v>
      </c>
      <c r="N46" s="7"/>
      <c r="O46" s="7"/>
      <c r="P46" s="8" t="str">
        <f t="shared" si="3"/>
        <v xml:space="preserve"> </v>
      </c>
      <c r="Q46" s="9" t="str">
        <f t="shared" si="4"/>
        <v xml:space="preserve"> </v>
      </c>
      <c r="T46" s="57"/>
      <c r="U46" s="54"/>
      <c r="V46" s="61"/>
      <c r="W46" s="64">
        <f t="shared" ca="1" si="5"/>
        <v>122</v>
      </c>
      <c r="X46" s="64" t="str">
        <f t="shared" ca="1" si="6"/>
        <v>NÃO</v>
      </c>
      <c r="Y46" s="64" t="str">
        <f t="shared" ca="1" si="7"/>
        <v>NÃO</v>
      </c>
      <c r="Z46" s="65" t="str">
        <f t="shared" ca="1" si="8"/>
        <v>INCORRETO</v>
      </c>
    </row>
    <row r="47" spans="2:26">
      <c r="B47" s="32">
        <v>32</v>
      </c>
      <c r="C47" s="83"/>
      <c r="D47" s="84"/>
      <c r="E47" s="85"/>
      <c r="F47" s="5"/>
      <c r="G47" s="5"/>
      <c r="H47" s="3" t="str">
        <f t="shared" si="0"/>
        <v xml:space="preserve"> </v>
      </c>
      <c r="I47" s="3" t="str">
        <f t="shared" si="1"/>
        <v xml:space="preserve"> </v>
      </c>
      <c r="J47" s="6"/>
      <c r="K47" s="7"/>
      <c r="L47" s="7"/>
      <c r="M47" s="13" t="str">
        <f t="shared" ca="1" si="2"/>
        <v xml:space="preserve"> </v>
      </c>
      <c r="N47" s="7"/>
      <c r="O47" s="7"/>
      <c r="P47" s="8" t="str">
        <f t="shared" si="3"/>
        <v xml:space="preserve"> </v>
      </c>
      <c r="Q47" s="9" t="str">
        <f t="shared" si="4"/>
        <v xml:space="preserve"> </v>
      </c>
      <c r="T47" s="57"/>
      <c r="U47" s="54"/>
      <c r="V47" s="61"/>
      <c r="W47" s="64">
        <f t="shared" ca="1" si="5"/>
        <v>122</v>
      </c>
      <c r="X47" s="64" t="str">
        <f t="shared" ca="1" si="6"/>
        <v>NÃO</v>
      </c>
      <c r="Y47" s="64" t="str">
        <f t="shared" ca="1" si="7"/>
        <v>NÃO</v>
      </c>
      <c r="Z47" s="65" t="str">
        <f t="shared" ca="1" si="8"/>
        <v>INCORRETO</v>
      </c>
    </row>
    <row r="48" spans="2:26">
      <c r="B48" s="32">
        <v>33</v>
      </c>
      <c r="C48" s="83"/>
      <c r="D48" s="84"/>
      <c r="E48" s="85"/>
      <c r="F48" s="5"/>
      <c r="G48" s="5"/>
      <c r="H48" s="3" t="str">
        <f t="shared" si="0"/>
        <v xml:space="preserve"> </v>
      </c>
      <c r="I48" s="3" t="str">
        <f t="shared" si="1"/>
        <v xml:space="preserve"> </v>
      </c>
      <c r="J48" s="6"/>
      <c r="K48" s="7"/>
      <c r="L48" s="7"/>
      <c r="M48" s="13" t="str">
        <f t="shared" ca="1" si="2"/>
        <v xml:space="preserve"> </v>
      </c>
      <c r="N48" s="7"/>
      <c r="O48" s="7"/>
      <c r="P48" s="8" t="str">
        <f t="shared" si="3"/>
        <v xml:space="preserve"> </v>
      </c>
      <c r="Q48" s="9" t="str">
        <f t="shared" si="4"/>
        <v xml:space="preserve"> </v>
      </c>
      <c r="T48" s="57"/>
      <c r="U48" s="54"/>
      <c r="V48" s="61"/>
      <c r="W48" s="64">
        <f t="shared" ca="1" si="5"/>
        <v>122</v>
      </c>
      <c r="X48" s="64" t="str">
        <f t="shared" ca="1" si="6"/>
        <v>NÃO</v>
      </c>
      <c r="Y48" s="64" t="str">
        <f t="shared" ca="1" si="7"/>
        <v>NÃO</v>
      </c>
      <c r="Z48" s="65" t="str">
        <f t="shared" ca="1" si="8"/>
        <v>INCORRETO</v>
      </c>
    </row>
    <row r="49" spans="2:26">
      <c r="B49" s="32">
        <v>34</v>
      </c>
      <c r="C49" s="83"/>
      <c r="D49" s="84"/>
      <c r="E49" s="85"/>
      <c r="F49" s="5"/>
      <c r="G49" s="5"/>
      <c r="H49" s="3" t="str">
        <f t="shared" si="0"/>
        <v xml:space="preserve"> </v>
      </c>
      <c r="I49" s="3" t="str">
        <f t="shared" si="1"/>
        <v xml:space="preserve"> </v>
      </c>
      <c r="J49" s="6"/>
      <c r="K49" s="7"/>
      <c r="L49" s="7"/>
      <c r="M49" s="13" t="str">
        <f t="shared" ca="1" si="2"/>
        <v xml:space="preserve"> </v>
      </c>
      <c r="N49" s="7"/>
      <c r="O49" s="7"/>
      <c r="P49" s="8" t="str">
        <f t="shared" si="3"/>
        <v xml:space="preserve"> </v>
      </c>
      <c r="Q49" s="9" t="str">
        <f t="shared" si="4"/>
        <v xml:space="preserve"> </v>
      </c>
      <c r="T49" s="57"/>
      <c r="U49" s="54"/>
      <c r="V49" s="61"/>
      <c r="W49" s="64">
        <f t="shared" ca="1" si="5"/>
        <v>122</v>
      </c>
      <c r="X49" s="64" t="str">
        <f t="shared" ca="1" si="6"/>
        <v>NÃO</v>
      </c>
      <c r="Y49" s="64" t="str">
        <f t="shared" ca="1" si="7"/>
        <v>NÃO</v>
      </c>
      <c r="Z49" s="65" t="str">
        <f t="shared" ca="1" si="8"/>
        <v>INCORRETO</v>
      </c>
    </row>
    <row r="50" spans="2:26">
      <c r="B50" s="32">
        <v>35</v>
      </c>
      <c r="C50" s="83"/>
      <c r="D50" s="84"/>
      <c r="E50" s="85"/>
      <c r="F50" s="5"/>
      <c r="G50" s="5"/>
      <c r="H50" s="3" t="str">
        <f t="shared" si="0"/>
        <v xml:space="preserve"> </v>
      </c>
      <c r="I50" s="3" t="str">
        <f t="shared" si="1"/>
        <v xml:space="preserve"> </v>
      </c>
      <c r="J50" s="6"/>
      <c r="K50" s="7"/>
      <c r="L50" s="7"/>
      <c r="M50" s="13" t="str">
        <f t="shared" ca="1" si="2"/>
        <v xml:space="preserve"> </v>
      </c>
      <c r="N50" s="7"/>
      <c r="O50" s="7"/>
      <c r="P50" s="8" t="str">
        <f t="shared" si="3"/>
        <v xml:space="preserve"> </v>
      </c>
      <c r="Q50" s="9" t="str">
        <f t="shared" si="4"/>
        <v xml:space="preserve"> </v>
      </c>
      <c r="T50" s="57"/>
      <c r="U50" s="54"/>
      <c r="V50" s="61"/>
      <c r="W50" s="64">
        <f t="shared" ca="1" si="5"/>
        <v>122</v>
      </c>
      <c r="X50" s="64" t="str">
        <f t="shared" ca="1" si="6"/>
        <v>NÃO</v>
      </c>
      <c r="Y50" s="64" t="str">
        <f t="shared" ca="1" si="7"/>
        <v>NÃO</v>
      </c>
      <c r="Z50" s="65" t="str">
        <f t="shared" ca="1" si="8"/>
        <v>INCORRETO</v>
      </c>
    </row>
    <row r="51" spans="2:26">
      <c r="B51" s="32">
        <v>36</v>
      </c>
      <c r="C51" s="83"/>
      <c r="D51" s="84"/>
      <c r="E51" s="85"/>
      <c r="F51" s="5"/>
      <c r="G51" s="5"/>
      <c r="H51" s="3" t="str">
        <f t="shared" si="0"/>
        <v xml:space="preserve"> </v>
      </c>
      <c r="I51" s="3" t="str">
        <f t="shared" si="1"/>
        <v xml:space="preserve"> </v>
      </c>
      <c r="J51" s="6"/>
      <c r="K51" s="7"/>
      <c r="L51" s="7"/>
      <c r="M51" s="13" t="str">
        <f t="shared" ca="1" si="2"/>
        <v xml:space="preserve"> </v>
      </c>
      <c r="N51" s="7"/>
      <c r="O51" s="7"/>
      <c r="P51" s="8" t="str">
        <f t="shared" si="3"/>
        <v xml:space="preserve"> </v>
      </c>
      <c r="Q51" s="9" t="str">
        <f t="shared" si="4"/>
        <v xml:space="preserve"> </v>
      </c>
      <c r="T51" s="57"/>
      <c r="U51" s="54"/>
      <c r="V51" s="61"/>
      <c r="W51" s="64">
        <f t="shared" ca="1" si="5"/>
        <v>122</v>
      </c>
      <c r="X51" s="64" t="str">
        <f t="shared" ca="1" si="6"/>
        <v>NÃO</v>
      </c>
      <c r="Y51" s="64" t="str">
        <f t="shared" ca="1" si="7"/>
        <v>NÃO</v>
      </c>
      <c r="Z51" s="65" t="str">
        <f t="shared" ca="1" si="8"/>
        <v>INCORRETO</v>
      </c>
    </row>
    <row r="52" spans="2:26">
      <c r="B52" s="32">
        <v>37</v>
      </c>
      <c r="C52" s="83"/>
      <c r="D52" s="84"/>
      <c r="E52" s="85"/>
      <c r="F52" s="5"/>
      <c r="G52" s="5"/>
      <c r="H52" s="3" t="str">
        <f t="shared" si="0"/>
        <v xml:space="preserve"> </v>
      </c>
      <c r="I52" s="3" t="str">
        <f t="shared" si="1"/>
        <v xml:space="preserve"> </v>
      </c>
      <c r="J52" s="6"/>
      <c r="K52" s="7"/>
      <c r="L52" s="7"/>
      <c r="M52" s="13" t="str">
        <f t="shared" ca="1" si="2"/>
        <v xml:space="preserve"> </v>
      </c>
      <c r="N52" s="7"/>
      <c r="O52" s="7"/>
      <c r="P52" s="8" t="str">
        <f t="shared" si="3"/>
        <v xml:space="preserve"> </v>
      </c>
      <c r="Q52" s="9" t="str">
        <f t="shared" si="4"/>
        <v xml:space="preserve"> </v>
      </c>
      <c r="T52" s="57"/>
      <c r="U52" s="54"/>
      <c r="V52" s="61"/>
      <c r="W52" s="64">
        <f t="shared" ca="1" si="5"/>
        <v>122</v>
      </c>
      <c r="X52" s="64" t="str">
        <f t="shared" ca="1" si="6"/>
        <v>NÃO</v>
      </c>
      <c r="Y52" s="64" t="str">
        <f t="shared" ca="1" si="7"/>
        <v>NÃO</v>
      </c>
      <c r="Z52" s="65" t="str">
        <f t="shared" ca="1" si="8"/>
        <v>INCORRETO</v>
      </c>
    </row>
    <row r="53" spans="2:26">
      <c r="B53" s="32">
        <v>38</v>
      </c>
      <c r="C53" s="83"/>
      <c r="D53" s="84"/>
      <c r="E53" s="85"/>
      <c r="F53" s="5"/>
      <c r="G53" s="5"/>
      <c r="H53" s="3" t="str">
        <f t="shared" si="0"/>
        <v xml:space="preserve"> </v>
      </c>
      <c r="I53" s="3" t="str">
        <f t="shared" si="1"/>
        <v xml:space="preserve"> </v>
      </c>
      <c r="J53" s="6"/>
      <c r="K53" s="7"/>
      <c r="L53" s="7"/>
      <c r="M53" s="13" t="str">
        <f t="shared" ca="1" si="2"/>
        <v xml:space="preserve"> </v>
      </c>
      <c r="N53" s="7"/>
      <c r="O53" s="7"/>
      <c r="P53" s="8" t="str">
        <f t="shared" si="3"/>
        <v xml:space="preserve"> </v>
      </c>
      <c r="Q53" s="9" t="str">
        <f t="shared" si="4"/>
        <v xml:space="preserve"> </v>
      </c>
      <c r="T53" s="57"/>
      <c r="U53" s="54"/>
      <c r="V53" s="61"/>
      <c r="W53" s="64">
        <f t="shared" ca="1" si="5"/>
        <v>122</v>
      </c>
      <c r="X53" s="64" t="str">
        <f t="shared" ca="1" si="6"/>
        <v>NÃO</v>
      </c>
      <c r="Y53" s="64" t="str">
        <f t="shared" ca="1" si="7"/>
        <v>NÃO</v>
      </c>
      <c r="Z53" s="65" t="str">
        <f t="shared" ca="1" si="8"/>
        <v>INCORRETO</v>
      </c>
    </row>
    <row r="54" spans="2:26">
      <c r="B54" s="32">
        <v>39</v>
      </c>
      <c r="C54" s="83"/>
      <c r="D54" s="84"/>
      <c r="E54" s="85"/>
      <c r="F54" s="5"/>
      <c r="G54" s="5"/>
      <c r="H54" s="3" t="str">
        <f t="shared" si="0"/>
        <v xml:space="preserve"> </v>
      </c>
      <c r="I54" s="3" t="str">
        <f t="shared" si="1"/>
        <v xml:space="preserve"> </v>
      </c>
      <c r="J54" s="6"/>
      <c r="K54" s="7"/>
      <c r="L54" s="7"/>
      <c r="M54" s="13" t="str">
        <f t="shared" ca="1" si="2"/>
        <v xml:space="preserve"> </v>
      </c>
      <c r="N54" s="7"/>
      <c r="O54" s="7"/>
      <c r="P54" s="8" t="str">
        <f t="shared" si="3"/>
        <v xml:space="preserve"> </v>
      </c>
      <c r="Q54" s="9" t="str">
        <f t="shared" si="4"/>
        <v xml:space="preserve"> </v>
      </c>
      <c r="T54" s="57"/>
      <c r="U54" s="54"/>
      <c r="V54" s="61"/>
      <c r="W54" s="64">
        <f t="shared" ca="1" si="5"/>
        <v>122</v>
      </c>
      <c r="X54" s="64" t="str">
        <f t="shared" ca="1" si="6"/>
        <v>NÃO</v>
      </c>
      <c r="Y54" s="64" t="str">
        <f t="shared" ca="1" si="7"/>
        <v>NÃO</v>
      </c>
      <c r="Z54" s="65" t="str">
        <f t="shared" ca="1" si="8"/>
        <v>INCORRETO</v>
      </c>
    </row>
    <row r="55" spans="2:26">
      <c r="B55" s="32">
        <v>40</v>
      </c>
      <c r="C55" s="83"/>
      <c r="D55" s="84"/>
      <c r="E55" s="85"/>
      <c r="F55" s="5"/>
      <c r="G55" s="5"/>
      <c r="H55" s="3" t="str">
        <f t="shared" si="0"/>
        <v xml:space="preserve"> </v>
      </c>
      <c r="I55" s="3" t="str">
        <f t="shared" si="1"/>
        <v xml:space="preserve"> </v>
      </c>
      <c r="J55" s="6"/>
      <c r="K55" s="7"/>
      <c r="L55" s="7"/>
      <c r="M55" s="13" t="str">
        <f t="shared" ca="1" si="2"/>
        <v xml:space="preserve"> </v>
      </c>
      <c r="N55" s="7"/>
      <c r="O55" s="7"/>
      <c r="P55" s="8" t="str">
        <f t="shared" si="3"/>
        <v xml:space="preserve"> </v>
      </c>
      <c r="Q55" s="9" t="str">
        <f t="shared" si="4"/>
        <v xml:space="preserve"> </v>
      </c>
      <c r="T55" s="57"/>
      <c r="U55" s="54"/>
      <c r="V55" s="61"/>
      <c r="W55" s="64">
        <f t="shared" ca="1" si="5"/>
        <v>122</v>
      </c>
      <c r="X55" s="64" t="str">
        <f t="shared" ca="1" si="6"/>
        <v>NÃO</v>
      </c>
      <c r="Y55" s="64" t="str">
        <f t="shared" ca="1" si="7"/>
        <v>NÃO</v>
      </c>
      <c r="Z55" s="65" t="str">
        <f t="shared" ca="1" si="8"/>
        <v>INCORRETO</v>
      </c>
    </row>
    <row r="56" spans="2:26">
      <c r="B56" s="32">
        <v>41</v>
      </c>
      <c r="C56" s="83"/>
      <c r="D56" s="84"/>
      <c r="E56" s="85"/>
      <c r="F56" s="5"/>
      <c r="G56" s="5"/>
      <c r="H56" s="3" t="str">
        <f t="shared" si="0"/>
        <v xml:space="preserve"> </v>
      </c>
      <c r="I56" s="3" t="str">
        <f t="shared" si="1"/>
        <v xml:space="preserve"> </v>
      </c>
      <c r="J56" s="6"/>
      <c r="K56" s="7"/>
      <c r="L56" s="7"/>
      <c r="M56" s="13" t="str">
        <f t="shared" ca="1" si="2"/>
        <v xml:space="preserve"> </v>
      </c>
      <c r="N56" s="7"/>
      <c r="O56" s="7"/>
      <c r="P56" s="8" t="str">
        <f t="shared" si="3"/>
        <v xml:space="preserve"> </v>
      </c>
      <c r="Q56" s="9" t="str">
        <f t="shared" si="4"/>
        <v xml:space="preserve"> </v>
      </c>
      <c r="T56" s="57"/>
      <c r="U56" s="54"/>
      <c r="V56" s="61"/>
      <c r="W56" s="64">
        <f t="shared" ca="1" si="5"/>
        <v>122</v>
      </c>
      <c r="X56" s="64" t="str">
        <f t="shared" ca="1" si="6"/>
        <v>NÃO</v>
      </c>
      <c r="Y56" s="64" t="str">
        <f t="shared" ca="1" si="7"/>
        <v>NÃO</v>
      </c>
      <c r="Z56" s="65" t="str">
        <f t="shared" ca="1" si="8"/>
        <v>INCORRETO</v>
      </c>
    </row>
    <row r="57" spans="2:26">
      <c r="B57" s="32">
        <v>42</v>
      </c>
      <c r="C57" s="83"/>
      <c r="D57" s="84"/>
      <c r="E57" s="85"/>
      <c r="F57" s="5"/>
      <c r="G57" s="5"/>
      <c r="H57" s="3" t="str">
        <f t="shared" si="0"/>
        <v xml:space="preserve"> </v>
      </c>
      <c r="I57" s="3" t="str">
        <f t="shared" si="1"/>
        <v xml:space="preserve"> </v>
      </c>
      <c r="J57" s="6"/>
      <c r="K57" s="7"/>
      <c r="L57" s="7"/>
      <c r="M57" s="13" t="str">
        <f t="shared" ca="1" si="2"/>
        <v xml:space="preserve"> </v>
      </c>
      <c r="N57" s="7"/>
      <c r="O57" s="7"/>
      <c r="P57" s="8" t="str">
        <f t="shared" si="3"/>
        <v xml:space="preserve"> </v>
      </c>
      <c r="Q57" s="9" t="str">
        <f t="shared" si="4"/>
        <v xml:space="preserve"> </v>
      </c>
      <c r="T57" s="57"/>
      <c r="U57" s="54"/>
      <c r="V57" s="61"/>
      <c r="W57" s="64">
        <f t="shared" ca="1" si="5"/>
        <v>122</v>
      </c>
      <c r="X57" s="64" t="str">
        <f t="shared" ca="1" si="6"/>
        <v>NÃO</v>
      </c>
      <c r="Y57" s="64" t="str">
        <f t="shared" ca="1" si="7"/>
        <v>NÃO</v>
      </c>
      <c r="Z57" s="65" t="str">
        <f t="shared" ca="1" si="8"/>
        <v>INCORRETO</v>
      </c>
    </row>
    <row r="58" spans="2:26">
      <c r="B58" s="32">
        <v>43</v>
      </c>
      <c r="C58" s="83"/>
      <c r="D58" s="84"/>
      <c r="E58" s="85"/>
      <c r="F58" s="5"/>
      <c r="G58" s="5"/>
      <c r="H58" s="3" t="str">
        <f t="shared" si="0"/>
        <v xml:space="preserve"> </v>
      </c>
      <c r="I58" s="3" t="str">
        <f t="shared" si="1"/>
        <v xml:space="preserve"> </v>
      </c>
      <c r="J58" s="6"/>
      <c r="K58" s="7"/>
      <c r="L58" s="7"/>
      <c r="M58" s="13" t="str">
        <f t="shared" ca="1" si="2"/>
        <v xml:space="preserve"> </v>
      </c>
      <c r="N58" s="7"/>
      <c r="O58" s="7"/>
      <c r="P58" s="8" t="str">
        <f t="shared" si="3"/>
        <v xml:space="preserve"> </v>
      </c>
      <c r="Q58" s="9" t="str">
        <f t="shared" si="4"/>
        <v xml:space="preserve"> </v>
      </c>
      <c r="T58" s="57"/>
      <c r="U58" s="54"/>
      <c r="V58" s="61"/>
      <c r="W58" s="64">
        <f t="shared" ca="1" si="5"/>
        <v>122</v>
      </c>
      <c r="X58" s="64" t="str">
        <f t="shared" ca="1" si="6"/>
        <v>NÃO</v>
      </c>
      <c r="Y58" s="64" t="str">
        <f t="shared" ca="1" si="7"/>
        <v>NÃO</v>
      </c>
      <c r="Z58" s="65" t="str">
        <f t="shared" ca="1" si="8"/>
        <v>INCORRETO</v>
      </c>
    </row>
    <row r="59" spans="2:26">
      <c r="B59" s="32">
        <v>44</v>
      </c>
      <c r="C59" s="83"/>
      <c r="D59" s="84"/>
      <c r="E59" s="85"/>
      <c r="F59" s="5"/>
      <c r="G59" s="5"/>
      <c r="H59" s="3" t="str">
        <f t="shared" si="0"/>
        <v xml:space="preserve"> </v>
      </c>
      <c r="I59" s="3" t="str">
        <f t="shared" si="1"/>
        <v xml:space="preserve"> </v>
      </c>
      <c r="J59" s="6"/>
      <c r="K59" s="7"/>
      <c r="L59" s="7"/>
      <c r="M59" s="13" t="str">
        <f t="shared" ca="1" si="2"/>
        <v xml:space="preserve"> </v>
      </c>
      <c r="N59" s="7"/>
      <c r="O59" s="7"/>
      <c r="P59" s="8" t="str">
        <f t="shared" si="3"/>
        <v xml:space="preserve"> </v>
      </c>
      <c r="Q59" s="9" t="str">
        <f t="shared" si="4"/>
        <v xml:space="preserve"> </v>
      </c>
      <c r="T59" s="57"/>
      <c r="U59" s="54"/>
      <c r="V59" s="61"/>
      <c r="W59" s="64">
        <f t="shared" ca="1" si="5"/>
        <v>122</v>
      </c>
      <c r="X59" s="64" t="str">
        <f t="shared" ca="1" si="6"/>
        <v>NÃO</v>
      </c>
      <c r="Y59" s="64" t="str">
        <f t="shared" ca="1" si="7"/>
        <v>NÃO</v>
      </c>
      <c r="Z59" s="65" t="str">
        <f t="shared" ca="1" si="8"/>
        <v>INCORRETO</v>
      </c>
    </row>
    <row r="60" spans="2:26">
      <c r="B60" s="32">
        <v>45</v>
      </c>
      <c r="C60" s="83"/>
      <c r="D60" s="84"/>
      <c r="E60" s="85"/>
      <c r="F60" s="5"/>
      <c r="G60" s="5"/>
      <c r="H60" s="3" t="str">
        <f t="shared" si="0"/>
        <v xml:space="preserve"> </v>
      </c>
      <c r="I60" s="3" t="str">
        <f t="shared" si="1"/>
        <v xml:space="preserve"> </v>
      </c>
      <c r="J60" s="6"/>
      <c r="K60" s="7"/>
      <c r="L60" s="7"/>
      <c r="M60" s="13" t="str">
        <f t="shared" ca="1" si="2"/>
        <v xml:space="preserve"> </v>
      </c>
      <c r="N60" s="7"/>
      <c r="O60" s="7"/>
      <c r="P60" s="8" t="str">
        <f t="shared" si="3"/>
        <v xml:space="preserve"> </v>
      </c>
      <c r="Q60" s="9" t="str">
        <f t="shared" si="4"/>
        <v xml:space="preserve"> </v>
      </c>
      <c r="T60" s="57"/>
      <c r="U60" s="54"/>
      <c r="V60" s="61"/>
      <c r="W60" s="64">
        <f t="shared" ca="1" si="5"/>
        <v>122</v>
      </c>
      <c r="X60" s="64" t="str">
        <f t="shared" ca="1" si="6"/>
        <v>NÃO</v>
      </c>
      <c r="Y60" s="64" t="str">
        <f t="shared" ca="1" si="7"/>
        <v>NÃO</v>
      </c>
      <c r="Z60" s="65" t="str">
        <f t="shared" ca="1" si="8"/>
        <v>INCORRETO</v>
      </c>
    </row>
    <row r="61" spans="2:26">
      <c r="B61" s="32">
        <v>46</v>
      </c>
      <c r="C61" s="83"/>
      <c r="D61" s="84"/>
      <c r="E61" s="85"/>
      <c r="F61" s="5"/>
      <c r="G61" s="5"/>
      <c r="H61" s="3" t="str">
        <f t="shared" si="0"/>
        <v xml:space="preserve"> </v>
      </c>
      <c r="I61" s="3" t="str">
        <f t="shared" si="1"/>
        <v xml:space="preserve"> </v>
      </c>
      <c r="J61" s="6"/>
      <c r="K61" s="7"/>
      <c r="L61" s="7"/>
      <c r="M61" s="13" t="str">
        <f t="shared" ca="1" si="2"/>
        <v xml:space="preserve"> </v>
      </c>
      <c r="N61" s="7"/>
      <c r="O61" s="7"/>
      <c r="P61" s="8" t="str">
        <f t="shared" si="3"/>
        <v xml:space="preserve"> </v>
      </c>
      <c r="Q61" s="9" t="str">
        <f t="shared" si="4"/>
        <v xml:space="preserve"> </v>
      </c>
      <c r="T61" s="57"/>
      <c r="U61" s="54"/>
      <c r="V61" s="61"/>
      <c r="W61" s="64">
        <f t="shared" ca="1" si="5"/>
        <v>122</v>
      </c>
      <c r="X61" s="64" t="str">
        <f t="shared" ca="1" si="6"/>
        <v>NÃO</v>
      </c>
      <c r="Y61" s="64" t="str">
        <f t="shared" ca="1" si="7"/>
        <v>NÃO</v>
      </c>
      <c r="Z61" s="65" t="str">
        <f t="shared" ca="1" si="8"/>
        <v>INCORRETO</v>
      </c>
    </row>
    <row r="62" spans="2:26">
      <c r="B62" s="32">
        <v>47</v>
      </c>
      <c r="C62" s="83"/>
      <c r="D62" s="84"/>
      <c r="E62" s="85"/>
      <c r="F62" s="5"/>
      <c r="G62" s="5"/>
      <c r="H62" s="3" t="str">
        <f t="shared" si="0"/>
        <v xml:space="preserve"> </v>
      </c>
      <c r="I62" s="3" t="str">
        <f t="shared" si="1"/>
        <v xml:space="preserve"> </v>
      </c>
      <c r="J62" s="6"/>
      <c r="K62" s="7"/>
      <c r="L62" s="7"/>
      <c r="M62" s="13" t="str">
        <f t="shared" ca="1" si="2"/>
        <v xml:space="preserve"> </v>
      </c>
      <c r="N62" s="7"/>
      <c r="O62" s="7"/>
      <c r="P62" s="8" t="str">
        <f t="shared" si="3"/>
        <v xml:space="preserve"> </v>
      </c>
      <c r="Q62" s="9" t="str">
        <f t="shared" si="4"/>
        <v xml:space="preserve"> </v>
      </c>
      <c r="T62" s="57"/>
      <c r="U62" s="54"/>
      <c r="V62" s="61"/>
      <c r="W62" s="64">
        <f t="shared" ca="1" si="5"/>
        <v>122</v>
      </c>
      <c r="X62" s="64" t="str">
        <f t="shared" ca="1" si="6"/>
        <v>NÃO</v>
      </c>
      <c r="Y62" s="64" t="str">
        <f t="shared" ca="1" si="7"/>
        <v>NÃO</v>
      </c>
      <c r="Z62" s="65" t="str">
        <f t="shared" ca="1" si="8"/>
        <v>INCORRETO</v>
      </c>
    </row>
    <row r="63" spans="2:26">
      <c r="B63" s="32">
        <v>48</v>
      </c>
      <c r="C63" s="83"/>
      <c r="D63" s="84"/>
      <c r="E63" s="85"/>
      <c r="F63" s="5"/>
      <c r="G63" s="5"/>
      <c r="H63" s="3" t="str">
        <f t="shared" si="0"/>
        <v xml:space="preserve"> </v>
      </c>
      <c r="I63" s="3" t="str">
        <f t="shared" si="1"/>
        <v xml:space="preserve"> </v>
      </c>
      <c r="J63" s="6"/>
      <c r="K63" s="7"/>
      <c r="L63" s="7"/>
      <c r="M63" s="13" t="str">
        <f t="shared" ca="1" si="2"/>
        <v xml:space="preserve"> </v>
      </c>
      <c r="N63" s="7"/>
      <c r="O63" s="7"/>
      <c r="P63" s="8" t="str">
        <f t="shared" si="3"/>
        <v xml:space="preserve"> </v>
      </c>
      <c r="Q63" s="9" t="str">
        <f t="shared" si="4"/>
        <v xml:space="preserve"> </v>
      </c>
      <c r="T63" s="57"/>
      <c r="U63" s="54"/>
      <c r="V63" s="61"/>
      <c r="W63" s="64">
        <f t="shared" ca="1" si="5"/>
        <v>122</v>
      </c>
      <c r="X63" s="64" t="str">
        <f t="shared" ca="1" si="6"/>
        <v>NÃO</v>
      </c>
      <c r="Y63" s="64" t="str">
        <f t="shared" ca="1" si="7"/>
        <v>NÃO</v>
      </c>
      <c r="Z63" s="65" t="str">
        <f t="shared" ca="1" si="8"/>
        <v>INCORRETO</v>
      </c>
    </row>
    <row r="64" spans="2:26">
      <c r="B64" s="32">
        <v>49</v>
      </c>
      <c r="C64" s="83"/>
      <c r="D64" s="84"/>
      <c r="E64" s="85"/>
      <c r="F64" s="5"/>
      <c r="G64" s="5"/>
      <c r="H64" s="3" t="str">
        <f t="shared" si="0"/>
        <v xml:space="preserve"> </v>
      </c>
      <c r="I64" s="3" t="str">
        <f t="shared" si="1"/>
        <v xml:space="preserve"> </v>
      </c>
      <c r="J64" s="6"/>
      <c r="K64" s="7"/>
      <c r="L64" s="7"/>
      <c r="M64" s="13" t="str">
        <f t="shared" ca="1" si="2"/>
        <v xml:space="preserve"> </v>
      </c>
      <c r="N64" s="7"/>
      <c r="O64" s="7"/>
      <c r="P64" s="8" t="str">
        <f t="shared" si="3"/>
        <v xml:space="preserve"> </v>
      </c>
      <c r="Q64" s="9" t="str">
        <f t="shared" si="4"/>
        <v xml:space="preserve"> </v>
      </c>
      <c r="T64" s="57"/>
      <c r="U64" s="54"/>
      <c r="V64" s="61"/>
      <c r="W64" s="64">
        <f t="shared" ca="1" si="5"/>
        <v>122</v>
      </c>
      <c r="X64" s="64" t="str">
        <f t="shared" ca="1" si="6"/>
        <v>NÃO</v>
      </c>
      <c r="Y64" s="64" t="str">
        <f t="shared" ca="1" si="7"/>
        <v>NÃO</v>
      </c>
      <c r="Z64" s="65" t="str">
        <f t="shared" ca="1" si="8"/>
        <v>INCORRETO</v>
      </c>
    </row>
    <row r="65" spans="2:26">
      <c r="B65" s="32">
        <v>50</v>
      </c>
      <c r="C65" s="83"/>
      <c r="D65" s="84"/>
      <c r="E65" s="85"/>
      <c r="F65" s="5"/>
      <c r="G65" s="5"/>
      <c r="H65" s="3" t="str">
        <f t="shared" si="0"/>
        <v xml:space="preserve"> </v>
      </c>
      <c r="I65" s="3" t="str">
        <f t="shared" si="1"/>
        <v xml:space="preserve"> </v>
      </c>
      <c r="J65" s="6"/>
      <c r="K65" s="7"/>
      <c r="L65" s="7"/>
      <c r="M65" s="13" t="str">
        <f t="shared" ca="1" si="2"/>
        <v xml:space="preserve"> </v>
      </c>
      <c r="N65" s="7"/>
      <c r="O65" s="7"/>
      <c r="P65" s="8" t="str">
        <f t="shared" si="3"/>
        <v xml:space="preserve"> </v>
      </c>
      <c r="Q65" s="9" t="str">
        <f t="shared" si="4"/>
        <v xml:space="preserve"> </v>
      </c>
      <c r="T65" s="57"/>
      <c r="U65" s="54"/>
      <c r="V65" s="61"/>
      <c r="W65" s="64">
        <f t="shared" ca="1" si="5"/>
        <v>122</v>
      </c>
      <c r="X65" s="64" t="str">
        <f t="shared" ca="1" si="6"/>
        <v>NÃO</v>
      </c>
      <c r="Y65" s="64" t="str">
        <f t="shared" ca="1" si="7"/>
        <v>NÃO</v>
      </c>
      <c r="Z65" s="65" t="str">
        <f t="shared" ca="1" si="8"/>
        <v>INCORRETO</v>
      </c>
    </row>
    <row r="66" spans="2:26">
      <c r="B66" s="32">
        <v>51</v>
      </c>
      <c r="C66" s="83"/>
      <c r="D66" s="84"/>
      <c r="E66" s="85"/>
      <c r="F66" s="5"/>
      <c r="G66" s="5"/>
      <c r="H66" s="3" t="str">
        <f t="shared" si="0"/>
        <v xml:space="preserve"> </v>
      </c>
      <c r="I66" s="3" t="str">
        <f t="shared" si="1"/>
        <v xml:space="preserve"> </v>
      </c>
      <c r="J66" s="6"/>
      <c r="K66" s="7"/>
      <c r="L66" s="7"/>
      <c r="M66" s="13" t="str">
        <f t="shared" ca="1" si="2"/>
        <v xml:space="preserve"> </v>
      </c>
      <c r="N66" s="7"/>
      <c r="O66" s="7"/>
      <c r="P66" s="8" t="str">
        <f t="shared" si="3"/>
        <v xml:space="preserve"> </v>
      </c>
      <c r="Q66" s="9" t="str">
        <f t="shared" si="4"/>
        <v xml:space="preserve"> </v>
      </c>
      <c r="T66" s="57"/>
      <c r="U66" s="54"/>
      <c r="V66" s="61"/>
      <c r="W66" s="64">
        <f t="shared" ca="1" si="5"/>
        <v>122</v>
      </c>
      <c r="X66" s="64" t="str">
        <f t="shared" ca="1" si="6"/>
        <v>NÃO</v>
      </c>
      <c r="Y66" s="64" t="str">
        <f t="shared" ca="1" si="7"/>
        <v>NÃO</v>
      </c>
      <c r="Z66" s="65" t="str">
        <f t="shared" ca="1" si="8"/>
        <v>INCORRETO</v>
      </c>
    </row>
    <row r="67" spans="2:26">
      <c r="B67" s="32">
        <v>52</v>
      </c>
      <c r="C67" s="83"/>
      <c r="D67" s="84"/>
      <c r="E67" s="85"/>
      <c r="F67" s="5"/>
      <c r="G67" s="5"/>
      <c r="H67" s="3" t="str">
        <f t="shared" si="0"/>
        <v xml:space="preserve"> </v>
      </c>
      <c r="I67" s="3" t="str">
        <f t="shared" si="1"/>
        <v xml:space="preserve"> </v>
      </c>
      <c r="J67" s="6"/>
      <c r="K67" s="7"/>
      <c r="L67" s="7"/>
      <c r="M67" s="13" t="str">
        <f t="shared" ca="1" si="2"/>
        <v xml:space="preserve"> </v>
      </c>
      <c r="N67" s="7"/>
      <c r="O67" s="7"/>
      <c r="P67" s="8" t="str">
        <f t="shared" si="3"/>
        <v xml:space="preserve"> </v>
      </c>
      <c r="Q67" s="9" t="str">
        <f t="shared" si="4"/>
        <v xml:space="preserve"> </v>
      </c>
      <c r="T67" s="57"/>
      <c r="U67" s="54"/>
      <c r="V67" s="61"/>
      <c r="W67" s="64">
        <f t="shared" ca="1" si="5"/>
        <v>122</v>
      </c>
      <c r="X67" s="64" t="str">
        <f t="shared" ca="1" si="6"/>
        <v>NÃO</v>
      </c>
      <c r="Y67" s="64" t="str">
        <f t="shared" ca="1" si="7"/>
        <v>NÃO</v>
      </c>
      <c r="Z67" s="65" t="str">
        <f t="shared" ca="1" si="8"/>
        <v>INCORRETO</v>
      </c>
    </row>
    <row r="68" spans="2:26">
      <c r="B68" s="32">
        <v>53</v>
      </c>
      <c r="C68" s="83"/>
      <c r="D68" s="84"/>
      <c r="E68" s="85"/>
      <c r="F68" s="5"/>
      <c r="G68" s="5"/>
      <c r="H68" s="3" t="str">
        <f t="shared" si="0"/>
        <v xml:space="preserve"> </v>
      </c>
      <c r="I68" s="3" t="str">
        <f t="shared" si="1"/>
        <v xml:space="preserve"> </v>
      </c>
      <c r="J68" s="6"/>
      <c r="K68" s="7"/>
      <c r="L68" s="7"/>
      <c r="M68" s="13" t="str">
        <f t="shared" ca="1" si="2"/>
        <v xml:space="preserve"> </v>
      </c>
      <c r="N68" s="7"/>
      <c r="O68" s="7"/>
      <c r="P68" s="8" t="str">
        <f t="shared" si="3"/>
        <v xml:space="preserve"> </v>
      </c>
      <c r="Q68" s="9" t="str">
        <f t="shared" si="4"/>
        <v xml:space="preserve"> </v>
      </c>
      <c r="T68" s="57"/>
      <c r="U68" s="54"/>
      <c r="V68" s="61"/>
      <c r="W68" s="64">
        <f t="shared" ca="1" si="5"/>
        <v>122</v>
      </c>
      <c r="X68" s="64" t="str">
        <f t="shared" ca="1" si="6"/>
        <v>NÃO</v>
      </c>
      <c r="Y68" s="64" t="str">
        <f t="shared" ca="1" si="7"/>
        <v>NÃO</v>
      </c>
      <c r="Z68" s="65" t="str">
        <f t="shared" ca="1" si="8"/>
        <v>INCORRETO</v>
      </c>
    </row>
    <row r="69" spans="2:26">
      <c r="B69" s="32">
        <v>54</v>
      </c>
      <c r="C69" s="83"/>
      <c r="D69" s="84"/>
      <c r="E69" s="85"/>
      <c r="F69" s="5"/>
      <c r="G69" s="5"/>
      <c r="H69" s="3" t="str">
        <f t="shared" si="0"/>
        <v xml:space="preserve"> </v>
      </c>
      <c r="I69" s="3" t="str">
        <f t="shared" si="1"/>
        <v xml:space="preserve"> </v>
      </c>
      <c r="J69" s="6"/>
      <c r="K69" s="7"/>
      <c r="L69" s="7"/>
      <c r="M69" s="13" t="str">
        <f t="shared" ca="1" si="2"/>
        <v xml:space="preserve"> </v>
      </c>
      <c r="N69" s="7"/>
      <c r="O69" s="7"/>
      <c r="P69" s="8" t="str">
        <f t="shared" si="3"/>
        <v xml:space="preserve"> </v>
      </c>
      <c r="Q69" s="9" t="str">
        <f t="shared" si="4"/>
        <v xml:space="preserve"> </v>
      </c>
      <c r="T69" s="57"/>
      <c r="U69" s="54"/>
      <c r="V69" s="61"/>
      <c r="W69" s="64">
        <f t="shared" ca="1" si="5"/>
        <v>122</v>
      </c>
      <c r="X69" s="64" t="str">
        <f t="shared" ca="1" si="6"/>
        <v>NÃO</v>
      </c>
      <c r="Y69" s="64" t="str">
        <f t="shared" ca="1" si="7"/>
        <v>NÃO</v>
      </c>
      <c r="Z69" s="65" t="str">
        <f t="shared" ca="1" si="8"/>
        <v>INCORRETO</v>
      </c>
    </row>
    <row r="70" spans="2:26">
      <c r="B70" s="32">
        <v>55</v>
      </c>
      <c r="C70" s="83"/>
      <c r="D70" s="84"/>
      <c r="E70" s="85"/>
      <c r="F70" s="5"/>
      <c r="G70" s="5"/>
      <c r="H70" s="3" t="str">
        <f t="shared" si="0"/>
        <v xml:space="preserve"> </v>
      </c>
      <c r="I70" s="3" t="str">
        <f t="shared" si="1"/>
        <v xml:space="preserve"> </v>
      </c>
      <c r="J70" s="6"/>
      <c r="K70" s="7"/>
      <c r="L70" s="7"/>
      <c r="M70" s="13" t="str">
        <f t="shared" ca="1" si="2"/>
        <v xml:space="preserve"> </v>
      </c>
      <c r="N70" s="7"/>
      <c r="O70" s="7"/>
      <c r="P70" s="8" t="str">
        <f t="shared" si="3"/>
        <v xml:space="preserve"> </v>
      </c>
      <c r="Q70" s="9" t="str">
        <f t="shared" si="4"/>
        <v xml:space="preserve"> </v>
      </c>
      <c r="T70" s="57"/>
      <c r="U70" s="54"/>
      <c r="V70" s="61"/>
      <c r="W70" s="64">
        <f t="shared" ca="1" si="5"/>
        <v>122</v>
      </c>
      <c r="X70" s="64" t="str">
        <f t="shared" ca="1" si="6"/>
        <v>NÃO</v>
      </c>
      <c r="Y70" s="64" t="str">
        <f t="shared" ca="1" si="7"/>
        <v>NÃO</v>
      </c>
      <c r="Z70" s="65" t="str">
        <f t="shared" ca="1" si="8"/>
        <v>INCORRETO</v>
      </c>
    </row>
    <row r="71" spans="2:26">
      <c r="B71" s="32">
        <v>56</v>
      </c>
      <c r="C71" s="83"/>
      <c r="D71" s="84"/>
      <c r="E71" s="85"/>
      <c r="F71" s="5"/>
      <c r="G71" s="5"/>
      <c r="H71" s="3" t="str">
        <f t="shared" si="0"/>
        <v xml:space="preserve"> </v>
      </c>
      <c r="I71" s="3" t="str">
        <f t="shared" si="1"/>
        <v xml:space="preserve"> </v>
      </c>
      <c r="J71" s="6"/>
      <c r="K71" s="7"/>
      <c r="L71" s="7"/>
      <c r="M71" s="13" t="str">
        <f t="shared" ca="1" si="2"/>
        <v xml:space="preserve"> </v>
      </c>
      <c r="N71" s="7"/>
      <c r="O71" s="7"/>
      <c r="P71" s="8" t="str">
        <f t="shared" si="3"/>
        <v xml:space="preserve"> </v>
      </c>
      <c r="Q71" s="9" t="str">
        <f t="shared" si="4"/>
        <v xml:space="preserve"> </v>
      </c>
      <c r="T71" s="57"/>
      <c r="U71" s="54"/>
      <c r="V71" s="61"/>
      <c r="W71" s="64">
        <f t="shared" ca="1" si="5"/>
        <v>122</v>
      </c>
      <c r="X71" s="64" t="str">
        <f t="shared" ca="1" si="6"/>
        <v>NÃO</v>
      </c>
      <c r="Y71" s="64" t="str">
        <f t="shared" ca="1" si="7"/>
        <v>NÃO</v>
      </c>
      <c r="Z71" s="65" t="str">
        <f t="shared" ca="1" si="8"/>
        <v>INCORRETO</v>
      </c>
    </row>
    <row r="72" spans="2:26">
      <c r="B72" s="32">
        <v>57</v>
      </c>
      <c r="C72" s="83"/>
      <c r="D72" s="84"/>
      <c r="E72" s="85"/>
      <c r="F72" s="5"/>
      <c r="G72" s="5"/>
      <c r="H72" s="3" t="str">
        <f t="shared" si="0"/>
        <v xml:space="preserve"> </v>
      </c>
      <c r="I72" s="3" t="str">
        <f t="shared" si="1"/>
        <v xml:space="preserve"> </v>
      </c>
      <c r="J72" s="6"/>
      <c r="K72" s="7"/>
      <c r="L72" s="7"/>
      <c r="M72" s="13" t="str">
        <f t="shared" ca="1" si="2"/>
        <v xml:space="preserve"> </v>
      </c>
      <c r="N72" s="7"/>
      <c r="O72" s="7"/>
      <c r="P72" s="8" t="str">
        <f t="shared" si="3"/>
        <v xml:space="preserve"> </v>
      </c>
      <c r="Q72" s="9" t="str">
        <f t="shared" si="4"/>
        <v xml:space="preserve"> </v>
      </c>
      <c r="T72" s="57"/>
      <c r="U72" s="54"/>
      <c r="V72" s="61"/>
      <c r="W72" s="64">
        <f t="shared" ca="1" si="5"/>
        <v>122</v>
      </c>
      <c r="X72" s="64" t="str">
        <f t="shared" ca="1" si="6"/>
        <v>NÃO</v>
      </c>
      <c r="Y72" s="64" t="str">
        <f t="shared" ca="1" si="7"/>
        <v>NÃO</v>
      </c>
      <c r="Z72" s="65" t="str">
        <f t="shared" ca="1" si="8"/>
        <v>INCORRETO</v>
      </c>
    </row>
    <row r="73" spans="2:26">
      <c r="B73" s="32">
        <v>58</v>
      </c>
      <c r="C73" s="83"/>
      <c r="D73" s="84"/>
      <c r="E73" s="85"/>
      <c r="F73" s="5"/>
      <c r="G73" s="5"/>
      <c r="H73" s="3" t="str">
        <f t="shared" si="0"/>
        <v xml:space="preserve"> </v>
      </c>
      <c r="I73" s="3" t="str">
        <f t="shared" si="1"/>
        <v xml:space="preserve"> </v>
      </c>
      <c r="J73" s="6"/>
      <c r="K73" s="7"/>
      <c r="L73" s="7"/>
      <c r="M73" s="13" t="str">
        <f t="shared" ca="1" si="2"/>
        <v xml:space="preserve"> </v>
      </c>
      <c r="N73" s="7"/>
      <c r="O73" s="7"/>
      <c r="P73" s="8" t="str">
        <f t="shared" si="3"/>
        <v xml:space="preserve"> </v>
      </c>
      <c r="Q73" s="9" t="str">
        <f t="shared" si="4"/>
        <v xml:space="preserve"> </v>
      </c>
      <c r="T73" s="57"/>
      <c r="U73" s="54"/>
      <c r="V73" s="61"/>
      <c r="W73" s="64">
        <f t="shared" ca="1" si="5"/>
        <v>122</v>
      </c>
      <c r="X73" s="64" t="str">
        <f t="shared" ca="1" si="6"/>
        <v>NÃO</v>
      </c>
      <c r="Y73" s="64" t="str">
        <f t="shared" ca="1" si="7"/>
        <v>NÃO</v>
      </c>
      <c r="Z73" s="65" t="str">
        <f t="shared" ca="1" si="8"/>
        <v>INCORRETO</v>
      </c>
    </row>
    <row r="74" spans="2:26">
      <c r="B74" s="32">
        <v>59</v>
      </c>
      <c r="C74" s="83"/>
      <c r="D74" s="84"/>
      <c r="E74" s="85"/>
      <c r="F74" s="5"/>
      <c r="G74" s="5"/>
      <c r="H74" s="3" t="str">
        <f t="shared" si="0"/>
        <v xml:space="preserve"> </v>
      </c>
      <c r="I74" s="3" t="str">
        <f t="shared" si="1"/>
        <v xml:space="preserve"> </v>
      </c>
      <c r="J74" s="6"/>
      <c r="K74" s="7"/>
      <c r="L74" s="7"/>
      <c r="M74" s="13" t="str">
        <f t="shared" ca="1" si="2"/>
        <v xml:space="preserve"> </v>
      </c>
      <c r="N74" s="7"/>
      <c r="O74" s="7"/>
      <c r="P74" s="8" t="str">
        <f t="shared" si="3"/>
        <v xml:space="preserve"> </v>
      </c>
      <c r="Q74" s="9" t="str">
        <f t="shared" si="4"/>
        <v xml:space="preserve"> </v>
      </c>
      <c r="T74" s="57"/>
      <c r="U74" s="54"/>
      <c r="V74" s="61"/>
      <c r="W74" s="64">
        <f t="shared" ca="1" si="5"/>
        <v>122</v>
      </c>
      <c r="X74" s="64" t="str">
        <f t="shared" ca="1" si="6"/>
        <v>NÃO</v>
      </c>
      <c r="Y74" s="64" t="str">
        <f t="shared" ca="1" si="7"/>
        <v>NÃO</v>
      </c>
      <c r="Z74" s="65" t="str">
        <f t="shared" ca="1" si="8"/>
        <v>INCORRETO</v>
      </c>
    </row>
    <row r="75" spans="2:26">
      <c r="B75" s="32">
        <v>60</v>
      </c>
      <c r="C75" s="83"/>
      <c r="D75" s="84"/>
      <c r="E75" s="85"/>
      <c r="F75" s="5"/>
      <c r="G75" s="5"/>
      <c r="H75" s="3" t="str">
        <f t="shared" si="0"/>
        <v xml:space="preserve"> </v>
      </c>
      <c r="I75" s="3" t="str">
        <f t="shared" si="1"/>
        <v xml:space="preserve"> </v>
      </c>
      <c r="J75" s="6"/>
      <c r="K75" s="7"/>
      <c r="L75" s="7"/>
      <c r="M75" s="13" t="str">
        <f t="shared" ca="1" si="2"/>
        <v xml:space="preserve"> </v>
      </c>
      <c r="N75" s="7"/>
      <c r="O75" s="7"/>
      <c r="P75" s="8" t="str">
        <f t="shared" si="3"/>
        <v xml:space="preserve"> </v>
      </c>
      <c r="Q75" s="9" t="str">
        <f t="shared" si="4"/>
        <v xml:space="preserve"> </v>
      </c>
      <c r="T75" s="57"/>
      <c r="U75" s="54"/>
      <c r="V75" s="61"/>
      <c r="W75" s="64">
        <f t="shared" ca="1" si="5"/>
        <v>122</v>
      </c>
      <c r="X75" s="64" t="str">
        <f t="shared" ca="1" si="6"/>
        <v>NÃO</v>
      </c>
      <c r="Y75" s="64" t="str">
        <f t="shared" ca="1" si="7"/>
        <v>NÃO</v>
      </c>
      <c r="Z75" s="65" t="str">
        <f t="shared" ca="1" si="8"/>
        <v>INCORRETO</v>
      </c>
    </row>
    <row r="76" spans="2:26">
      <c r="B76" s="32">
        <v>61</v>
      </c>
      <c r="C76" s="83"/>
      <c r="D76" s="84"/>
      <c r="E76" s="85"/>
      <c r="F76" s="5"/>
      <c r="G76" s="5"/>
      <c r="H76" s="3" t="str">
        <f t="shared" si="0"/>
        <v xml:space="preserve"> </v>
      </c>
      <c r="I76" s="3" t="str">
        <f t="shared" si="1"/>
        <v xml:space="preserve"> </v>
      </c>
      <c r="J76" s="6"/>
      <c r="K76" s="7"/>
      <c r="L76" s="7"/>
      <c r="M76" s="13" t="str">
        <f t="shared" ca="1" si="2"/>
        <v xml:space="preserve"> </v>
      </c>
      <c r="N76" s="7"/>
      <c r="O76" s="7"/>
      <c r="P76" s="8" t="str">
        <f t="shared" si="3"/>
        <v xml:space="preserve"> </v>
      </c>
      <c r="Q76" s="9" t="str">
        <f t="shared" si="4"/>
        <v xml:space="preserve"> </v>
      </c>
      <c r="T76" s="57"/>
      <c r="U76" s="54"/>
      <c r="V76" s="61"/>
      <c r="W76" s="64">
        <f t="shared" ca="1" si="5"/>
        <v>122</v>
      </c>
      <c r="X76" s="64" t="str">
        <f t="shared" ca="1" si="6"/>
        <v>NÃO</v>
      </c>
      <c r="Y76" s="64" t="str">
        <f t="shared" ca="1" si="7"/>
        <v>NÃO</v>
      </c>
      <c r="Z76" s="65" t="str">
        <f t="shared" ca="1" si="8"/>
        <v>INCORRETO</v>
      </c>
    </row>
    <row r="77" spans="2:26" ht="15" customHeight="1">
      <c r="B77" s="32">
        <v>62</v>
      </c>
      <c r="C77" s="83"/>
      <c r="D77" s="84"/>
      <c r="E77" s="85"/>
      <c r="F77" s="5"/>
      <c r="G77" s="5"/>
      <c r="H77" s="3" t="str">
        <f t="shared" si="0"/>
        <v xml:space="preserve"> </v>
      </c>
      <c r="I77" s="3" t="str">
        <f t="shared" si="1"/>
        <v xml:space="preserve"> </v>
      </c>
      <c r="J77" s="6"/>
      <c r="K77" s="7"/>
      <c r="L77" s="7"/>
      <c r="M77" s="13" t="str">
        <f t="shared" ca="1" si="2"/>
        <v xml:space="preserve"> </v>
      </c>
      <c r="N77" s="7"/>
      <c r="O77" s="7"/>
      <c r="P77" s="8" t="str">
        <f t="shared" si="3"/>
        <v xml:space="preserve"> </v>
      </c>
      <c r="Q77" s="9" t="str">
        <f t="shared" si="4"/>
        <v xml:space="preserve"> </v>
      </c>
      <c r="T77" s="57"/>
      <c r="U77" s="54"/>
      <c r="V77" s="61"/>
      <c r="W77" s="64">
        <f t="shared" ca="1" si="5"/>
        <v>122</v>
      </c>
      <c r="X77" s="64" t="str">
        <f t="shared" ca="1" si="6"/>
        <v>NÃO</v>
      </c>
      <c r="Y77" s="64" t="str">
        <f t="shared" ca="1" si="7"/>
        <v>NÃO</v>
      </c>
      <c r="Z77" s="65" t="str">
        <f t="shared" ca="1" si="8"/>
        <v>INCORRETO</v>
      </c>
    </row>
    <row r="78" spans="2:26">
      <c r="B78" s="32">
        <v>63</v>
      </c>
      <c r="C78" s="83"/>
      <c r="D78" s="84"/>
      <c r="E78" s="85"/>
      <c r="F78" s="5"/>
      <c r="G78" s="5"/>
      <c r="H78" s="3" t="str">
        <f t="shared" si="0"/>
        <v xml:space="preserve"> </v>
      </c>
      <c r="I78" s="3" t="str">
        <f t="shared" si="1"/>
        <v xml:space="preserve"> </v>
      </c>
      <c r="J78" s="6"/>
      <c r="K78" s="7"/>
      <c r="L78" s="7"/>
      <c r="M78" s="13" t="str">
        <f t="shared" ca="1" si="2"/>
        <v xml:space="preserve"> </v>
      </c>
      <c r="N78" s="7"/>
      <c r="O78" s="7"/>
      <c r="P78" s="8" t="str">
        <f t="shared" si="3"/>
        <v xml:space="preserve"> </v>
      </c>
      <c r="Q78" s="9" t="str">
        <f t="shared" si="4"/>
        <v xml:space="preserve"> </v>
      </c>
      <c r="T78" s="57"/>
      <c r="U78" s="54"/>
      <c r="V78" s="61"/>
      <c r="W78" s="64">
        <f t="shared" ca="1" si="5"/>
        <v>122</v>
      </c>
      <c r="X78" s="64" t="str">
        <f t="shared" ca="1" si="6"/>
        <v>NÃO</v>
      </c>
      <c r="Y78" s="64" t="str">
        <f t="shared" ca="1" si="7"/>
        <v>NÃO</v>
      </c>
      <c r="Z78" s="65" t="str">
        <f t="shared" ca="1" si="8"/>
        <v>INCORRETO</v>
      </c>
    </row>
    <row r="79" spans="2:26">
      <c r="B79" s="32">
        <v>64</v>
      </c>
      <c r="C79" s="83"/>
      <c r="D79" s="84"/>
      <c r="E79" s="85"/>
      <c r="F79" s="5"/>
      <c r="G79" s="5"/>
      <c r="H79" s="3" t="str">
        <f t="shared" si="0"/>
        <v xml:space="preserve"> </v>
      </c>
      <c r="I79" s="3" t="str">
        <f t="shared" si="1"/>
        <v xml:space="preserve"> </v>
      </c>
      <c r="J79" s="6"/>
      <c r="K79" s="7"/>
      <c r="L79" s="7"/>
      <c r="M79" s="13" t="str">
        <f t="shared" ca="1" si="2"/>
        <v xml:space="preserve"> </v>
      </c>
      <c r="N79" s="7"/>
      <c r="O79" s="7"/>
      <c r="P79" s="8" t="str">
        <f t="shared" si="3"/>
        <v xml:space="preserve"> </v>
      </c>
      <c r="Q79" s="9" t="str">
        <f t="shared" si="4"/>
        <v xml:space="preserve"> </v>
      </c>
      <c r="T79" s="66"/>
      <c r="U79" s="54"/>
      <c r="V79" s="61"/>
      <c r="W79" s="64">
        <f t="shared" ca="1" si="5"/>
        <v>122</v>
      </c>
      <c r="X79" s="64" t="str">
        <f t="shared" ca="1" si="6"/>
        <v>NÃO</v>
      </c>
      <c r="Y79" s="64" t="str">
        <f t="shared" ca="1" si="7"/>
        <v>NÃO</v>
      </c>
      <c r="Z79" s="65" t="str">
        <f t="shared" ca="1" si="8"/>
        <v>INCORRETO</v>
      </c>
    </row>
    <row r="80" spans="2:26">
      <c r="B80" s="32">
        <v>65</v>
      </c>
      <c r="C80" s="83"/>
      <c r="D80" s="84"/>
      <c r="E80" s="85"/>
      <c r="F80" s="5"/>
      <c r="G80" s="5"/>
      <c r="H80" s="3" t="str">
        <f t="shared" si="0"/>
        <v xml:space="preserve"> </v>
      </c>
      <c r="I80" s="3" t="str">
        <f t="shared" si="1"/>
        <v xml:space="preserve"> </v>
      </c>
      <c r="J80" s="6"/>
      <c r="K80" s="7"/>
      <c r="L80" s="7"/>
      <c r="M80" s="13" t="str">
        <f t="shared" ca="1" si="2"/>
        <v xml:space="preserve"> </v>
      </c>
      <c r="N80" s="7"/>
      <c r="O80" s="7"/>
      <c r="P80" s="8" t="str">
        <f t="shared" si="3"/>
        <v xml:space="preserve"> </v>
      </c>
      <c r="Q80" s="9" t="str">
        <f t="shared" si="4"/>
        <v xml:space="preserve"> </v>
      </c>
      <c r="T80" s="66"/>
      <c r="U80" s="54"/>
      <c r="V80" s="61"/>
      <c r="W80" s="64">
        <f t="shared" ca="1" si="5"/>
        <v>122</v>
      </c>
      <c r="X80" s="64" t="str">
        <f t="shared" ca="1" si="6"/>
        <v>NÃO</v>
      </c>
      <c r="Y80" s="64" t="str">
        <f t="shared" ca="1" si="7"/>
        <v>NÃO</v>
      </c>
      <c r="Z80" s="65" t="str">
        <f t="shared" ca="1" si="8"/>
        <v>INCORRETO</v>
      </c>
    </row>
    <row r="81" spans="2:26">
      <c r="B81" s="32">
        <v>66</v>
      </c>
      <c r="C81" s="83"/>
      <c r="D81" s="84"/>
      <c r="E81" s="85"/>
      <c r="F81" s="5"/>
      <c r="G81" s="5"/>
      <c r="H81" s="3" t="str">
        <f t="shared" si="0"/>
        <v xml:space="preserve"> </v>
      </c>
      <c r="I81" s="3" t="str">
        <f t="shared" si="1"/>
        <v xml:space="preserve"> </v>
      </c>
      <c r="J81" s="6"/>
      <c r="K81" s="7"/>
      <c r="L81" s="7"/>
      <c r="M81" s="13" t="str">
        <f t="shared" ca="1" si="2"/>
        <v xml:space="preserve"> </v>
      </c>
      <c r="N81" s="7"/>
      <c r="O81" s="7"/>
      <c r="P81" s="8" t="str">
        <f t="shared" si="3"/>
        <v xml:space="preserve"> </v>
      </c>
      <c r="Q81" s="9" t="str">
        <f t="shared" si="4"/>
        <v xml:space="preserve"> </v>
      </c>
      <c r="T81" s="57"/>
      <c r="U81" s="54"/>
      <c r="V81" s="61"/>
      <c r="W81" s="64">
        <f t="shared" ca="1" si="5"/>
        <v>122</v>
      </c>
      <c r="X81" s="64" t="str">
        <f t="shared" ca="1" si="6"/>
        <v>NÃO</v>
      </c>
      <c r="Y81" s="64" t="str">
        <f t="shared" ca="1" si="7"/>
        <v>NÃO</v>
      </c>
      <c r="Z81" s="65" t="str">
        <f t="shared" ca="1" si="8"/>
        <v>INCORRETO</v>
      </c>
    </row>
    <row r="82" spans="2:26">
      <c r="B82" s="32">
        <v>67</v>
      </c>
      <c r="C82" s="83"/>
      <c r="D82" s="84"/>
      <c r="E82" s="85"/>
      <c r="F82" s="5"/>
      <c r="G82" s="5"/>
      <c r="H82" s="3" t="str">
        <f t="shared" si="0"/>
        <v xml:space="preserve"> </v>
      </c>
      <c r="I82" s="3" t="str">
        <f t="shared" si="1"/>
        <v xml:space="preserve"> </v>
      </c>
      <c r="J82" s="6"/>
      <c r="K82" s="7"/>
      <c r="L82" s="7"/>
      <c r="M82" s="13" t="str">
        <f t="shared" ca="1" si="2"/>
        <v xml:space="preserve"> </v>
      </c>
      <c r="N82" s="7"/>
      <c r="O82" s="7"/>
      <c r="P82" s="8" t="str">
        <f t="shared" si="3"/>
        <v xml:space="preserve"> </v>
      </c>
      <c r="Q82" s="9" t="str">
        <f t="shared" si="4"/>
        <v xml:space="preserve"> </v>
      </c>
      <c r="T82" s="57"/>
      <c r="U82" s="54"/>
      <c r="V82" s="61"/>
      <c r="W82" s="64">
        <f t="shared" ca="1" si="5"/>
        <v>122</v>
      </c>
      <c r="X82" s="64" t="str">
        <f t="shared" ca="1" si="6"/>
        <v>NÃO</v>
      </c>
      <c r="Y82" s="64" t="str">
        <f t="shared" ca="1" si="7"/>
        <v>NÃO</v>
      </c>
      <c r="Z82" s="65" t="str">
        <f t="shared" ca="1" si="8"/>
        <v>INCORRETO</v>
      </c>
    </row>
    <row r="83" spans="2:26">
      <c r="B83" s="32">
        <v>68</v>
      </c>
      <c r="C83" s="83"/>
      <c r="D83" s="84"/>
      <c r="E83" s="85"/>
      <c r="F83" s="5"/>
      <c r="G83" s="5"/>
      <c r="H83" s="3" t="str">
        <f t="shared" si="0"/>
        <v xml:space="preserve"> </v>
      </c>
      <c r="I83" s="3" t="str">
        <f t="shared" si="1"/>
        <v xml:space="preserve"> </v>
      </c>
      <c r="J83" s="6"/>
      <c r="K83" s="7"/>
      <c r="L83" s="7"/>
      <c r="M83" s="13" t="str">
        <f t="shared" ca="1" si="2"/>
        <v xml:space="preserve"> </v>
      </c>
      <c r="N83" s="7"/>
      <c r="O83" s="7"/>
      <c r="P83" s="8" t="str">
        <f t="shared" si="3"/>
        <v xml:space="preserve"> </v>
      </c>
      <c r="Q83" s="9" t="str">
        <f t="shared" si="4"/>
        <v xml:space="preserve"> </v>
      </c>
      <c r="T83" s="54"/>
      <c r="U83" s="54"/>
      <c r="V83" s="61"/>
      <c r="W83" s="64">
        <f t="shared" ca="1" si="5"/>
        <v>122</v>
      </c>
      <c r="X83" s="64" t="str">
        <f t="shared" ca="1" si="6"/>
        <v>NÃO</v>
      </c>
      <c r="Y83" s="64" t="str">
        <f t="shared" ca="1" si="7"/>
        <v>NÃO</v>
      </c>
      <c r="Z83" s="65" t="str">
        <f t="shared" ca="1" si="8"/>
        <v>INCORRETO</v>
      </c>
    </row>
    <row r="84" spans="2:26">
      <c r="B84" s="32">
        <v>69</v>
      </c>
      <c r="C84" s="83"/>
      <c r="D84" s="84"/>
      <c r="E84" s="85"/>
      <c r="F84" s="5"/>
      <c r="G84" s="5"/>
      <c r="H84" s="3" t="str">
        <f t="shared" si="0"/>
        <v xml:space="preserve"> </v>
      </c>
      <c r="I84" s="3" t="str">
        <f t="shared" si="1"/>
        <v xml:space="preserve"> </v>
      </c>
      <c r="J84" s="6"/>
      <c r="K84" s="7"/>
      <c r="L84" s="7"/>
      <c r="M84" s="13" t="str">
        <f t="shared" ca="1" si="2"/>
        <v xml:space="preserve"> </v>
      </c>
      <c r="N84" s="7"/>
      <c r="O84" s="7"/>
      <c r="P84" s="8" t="str">
        <f t="shared" si="3"/>
        <v xml:space="preserve"> </v>
      </c>
      <c r="Q84" s="9" t="str">
        <f t="shared" si="4"/>
        <v xml:space="preserve"> </v>
      </c>
      <c r="T84" s="55" t="s">
        <v>60</v>
      </c>
      <c r="U84" s="54"/>
      <c r="V84" s="61"/>
      <c r="W84" s="64">
        <f t="shared" ca="1" si="5"/>
        <v>122</v>
      </c>
      <c r="X84" s="64" t="str">
        <f t="shared" ca="1" si="6"/>
        <v>NÃO</v>
      </c>
      <c r="Y84" s="64" t="str">
        <f t="shared" ca="1" si="7"/>
        <v>NÃO</v>
      </c>
      <c r="Z84" s="65" t="str">
        <f t="shared" ca="1" si="8"/>
        <v>INCORRETO</v>
      </c>
    </row>
    <row r="85" spans="2:26">
      <c r="B85" s="32">
        <v>70</v>
      </c>
      <c r="C85" s="83"/>
      <c r="D85" s="84"/>
      <c r="E85" s="85"/>
      <c r="F85" s="5"/>
      <c r="G85" s="5"/>
      <c r="H85" s="3" t="str">
        <f t="shared" si="0"/>
        <v xml:space="preserve"> </v>
      </c>
      <c r="I85" s="3" t="str">
        <f t="shared" si="1"/>
        <v xml:space="preserve"> </v>
      </c>
      <c r="J85" s="6"/>
      <c r="K85" s="7"/>
      <c r="L85" s="7"/>
      <c r="M85" s="13" t="str">
        <f t="shared" ca="1" si="2"/>
        <v xml:space="preserve"> </v>
      </c>
      <c r="N85" s="7"/>
      <c r="O85" s="7"/>
      <c r="P85" s="8" t="str">
        <f t="shared" si="3"/>
        <v xml:space="preserve"> </v>
      </c>
      <c r="Q85" s="9" t="str">
        <f t="shared" si="4"/>
        <v xml:space="preserve"> </v>
      </c>
      <c r="T85" s="67"/>
      <c r="U85" s="54"/>
      <c r="V85" s="61"/>
      <c r="W85" s="64">
        <f t="shared" ca="1" si="5"/>
        <v>122</v>
      </c>
      <c r="X85" s="64" t="str">
        <f t="shared" ca="1" si="6"/>
        <v>NÃO</v>
      </c>
      <c r="Y85" s="64" t="str">
        <f t="shared" ca="1" si="7"/>
        <v>NÃO</v>
      </c>
      <c r="Z85" s="65" t="str">
        <f t="shared" ca="1" si="8"/>
        <v>INCORRETO</v>
      </c>
    </row>
    <row r="86" spans="2:26">
      <c r="B86" s="32">
        <v>71</v>
      </c>
      <c r="C86" s="83"/>
      <c r="D86" s="84"/>
      <c r="E86" s="85"/>
      <c r="F86" s="5"/>
      <c r="G86" s="5"/>
      <c r="H86" s="3" t="str">
        <f t="shared" si="0"/>
        <v xml:space="preserve"> </v>
      </c>
      <c r="I86" s="3" t="str">
        <f t="shared" si="1"/>
        <v xml:space="preserve"> </v>
      </c>
      <c r="J86" s="6"/>
      <c r="K86" s="7"/>
      <c r="L86" s="7"/>
      <c r="M86" s="13" t="str">
        <f t="shared" ca="1" si="2"/>
        <v xml:space="preserve"> </v>
      </c>
      <c r="N86" s="7"/>
      <c r="O86" s="7"/>
      <c r="P86" s="8" t="str">
        <f t="shared" si="3"/>
        <v xml:space="preserve"> </v>
      </c>
      <c r="Q86" s="9" t="str">
        <f t="shared" si="4"/>
        <v xml:space="preserve"> </v>
      </c>
      <c r="T86" s="54"/>
      <c r="U86" s="54"/>
      <c r="V86" s="61"/>
      <c r="W86" s="64">
        <f t="shared" ca="1" si="5"/>
        <v>122</v>
      </c>
      <c r="X86" s="64" t="str">
        <f t="shared" ca="1" si="6"/>
        <v>NÃO</v>
      </c>
      <c r="Y86" s="64" t="str">
        <f t="shared" ca="1" si="7"/>
        <v>NÃO</v>
      </c>
      <c r="Z86" s="65" t="str">
        <f t="shared" ca="1" si="8"/>
        <v>INCORRETO</v>
      </c>
    </row>
    <row r="87" spans="2:26">
      <c r="B87" s="32">
        <v>72</v>
      </c>
      <c r="C87" s="83"/>
      <c r="D87" s="84"/>
      <c r="E87" s="85"/>
      <c r="F87" s="5"/>
      <c r="G87" s="5"/>
      <c r="H87" s="3" t="str">
        <f t="shared" si="0"/>
        <v xml:space="preserve"> </v>
      </c>
      <c r="I87" s="3" t="str">
        <f t="shared" si="1"/>
        <v xml:space="preserve"> </v>
      </c>
      <c r="J87" s="6"/>
      <c r="K87" s="7"/>
      <c r="L87" s="7"/>
      <c r="M87" s="13" t="str">
        <f t="shared" ca="1" si="2"/>
        <v xml:space="preserve"> </v>
      </c>
      <c r="N87" s="7"/>
      <c r="O87" s="7"/>
      <c r="P87" s="8" t="str">
        <f t="shared" si="3"/>
        <v xml:space="preserve"> </v>
      </c>
      <c r="Q87" s="9" t="str">
        <f t="shared" si="4"/>
        <v xml:space="preserve"> </v>
      </c>
      <c r="T87" s="54"/>
      <c r="U87" s="54"/>
      <c r="V87" s="61"/>
      <c r="W87" s="64">
        <f t="shared" ca="1" si="5"/>
        <v>122</v>
      </c>
      <c r="X87" s="64" t="str">
        <f t="shared" ca="1" si="6"/>
        <v>NÃO</v>
      </c>
      <c r="Y87" s="64" t="str">
        <f t="shared" ca="1" si="7"/>
        <v>NÃO</v>
      </c>
      <c r="Z87" s="65" t="str">
        <f t="shared" ca="1" si="8"/>
        <v>INCORRETO</v>
      </c>
    </row>
    <row r="88" spans="2:26">
      <c r="B88" s="32">
        <v>73</v>
      </c>
      <c r="C88" s="83"/>
      <c r="D88" s="84"/>
      <c r="E88" s="85"/>
      <c r="F88" s="5"/>
      <c r="G88" s="5"/>
      <c r="H88" s="3" t="str">
        <f t="shared" si="0"/>
        <v xml:space="preserve"> </v>
      </c>
      <c r="I88" s="3" t="str">
        <f t="shared" si="1"/>
        <v xml:space="preserve"> </v>
      </c>
      <c r="J88" s="6"/>
      <c r="K88" s="7"/>
      <c r="L88" s="7"/>
      <c r="M88" s="13" t="str">
        <f t="shared" ca="1" si="2"/>
        <v xml:space="preserve"> </v>
      </c>
      <c r="N88" s="7"/>
      <c r="O88" s="7"/>
      <c r="P88" s="8" t="str">
        <f t="shared" si="3"/>
        <v xml:space="preserve"> </v>
      </c>
      <c r="Q88" s="9" t="str">
        <f t="shared" si="4"/>
        <v xml:space="preserve"> </v>
      </c>
      <c r="T88" s="55" t="s">
        <v>58</v>
      </c>
      <c r="U88" s="54"/>
      <c r="V88" s="61"/>
      <c r="W88" s="64">
        <f t="shared" ca="1" si="5"/>
        <v>122</v>
      </c>
      <c r="X88" s="64" t="str">
        <f t="shared" ca="1" si="6"/>
        <v>NÃO</v>
      </c>
      <c r="Y88" s="64" t="str">
        <f t="shared" ca="1" si="7"/>
        <v>NÃO</v>
      </c>
      <c r="Z88" s="65" t="str">
        <f t="shared" ca="1" si="8"/>
        <v>INCORRETO</v>
      </c>
    </row>
    <row r="89" spans="2:26">
      <c r="B89" s="32">
        <v>74</v>
      </c>
      <c r="C89" s="83"/>
      <c r="D89" s="84"/>
      <c r="E89" s="85"/>
      <c r="F89" s="5"/>
      <c r="G89" s="5"/>
      <c r="H89" s="3" t="str">
        <f t="shared" si="0"/>
        <v xml:space="preserve"> </v>
      </c>
      <c r="I89" s="3" t="str">
        <f t="shared" si="1"/>
        <v xml:space="preserve"> </v>
      </c>
      <c r="J89" s="6"/>
      <c r="K89" s="7"/>
      <c r="L89" s="7"/>
      <c r="M89" s="13" t="str">
        <f t="shared" ca="1" si="2"/>
        <v xml:space="preserve"> </v>
      </c>
      <c r="N89" s="7"/>
      <c r="O89" s="7"/>
      <c r="P89" s="8" t="str">
        <f t="shared" si="3"/>
        <v xml:space="preserve"> </v>
      </c>
      <c r="Q89" s="9" t="str">
        <f t="shared" si="4"/>
        <v xml:space="preserve"> </v>
      </c>
      <c r="T89" s="67">
        <f>M94-G5</f>
        <v>-1300</v>
      </c>
      <c r="U89" s="54"/>
      <c r="V89" s="61"/>
      <c r="W89" s="64">
        <f t="shared" ca="1" si="5"/>
        <v>122</v>
      </c>
      <c r="X89" s="64" t="str">
        <f t="shared" ca="1" si="6"/>
        <v>NÃO</v>
      </c>
      <c r="Y89" s="64" t="str">
        <f t="shared" ca="1" si="7"/>
        <v>NÃO</v>
      </c>
      <c r="Z89" s="65" t="str">
        <f t="shared" ca="1" si="8"/>
        <v>INCORRETO</v>
      </c>
    </row>
    <row r="90" spans="2:26">
      <c r="B90" s="32">
        <v>75</v>
      </c>
      <c r="C90" s="83"/>
      <c r="D90" s="84"/>
      <c r="E90" s="85"/>
      <c r="F90" s="5"/>
      <c r="G90" s="7"/>
      <c r="H90" s="3" t="str">
        <f t="shared" si="0"/>
        <v xml:space="preserve"> </v>
      </c>
      <c r="I90" s="3" t="str">
        <f t="shared" si="1"/>
        <v xml:space="preserve"> </v>
      </c>
      <c r="J90" s="6"/>
      <c r="K90" s="7"/>
      <c r="L90" s="7"/>
      <c r="M90" s="13" t="str">
        <f t="shared" ca="1" si="2"/>
        <v xml:space="preserve"> </v>
      </c>
      <c r="N90" s="7"/>
      <c r="O90" s="7"/>
      <c r="P90" s="8" t="str">
        <f t="shared" ref="P90" si="9">IF(ISBLANK(N90)," ",(DATEDIF(N90,O90,"d"))+1)</f>
        <v xml:space="preserve"> </v>
      </c>
      <c r="Q90" s="9" t="str">
        <f t="shared" si="4"/>
        <v xml:space="preserve"> </v>
      </c>
      <c r="T90" s="54"/>
      <c r="U90" s="54"/>
      <c r="V90" s="61"/>
      <c r="W90" s="64">
        <f t="shared" ca="1" si="5"/>
        <v>122</v>
      </c>
      <c r="X90" s="64" t="str">
        <f t="shared" ca="1" si="6"/>
        <v>NÃO</v>
      </c>
      <c r="Y90" s="64" t="str">
        <f t="shared" ca="1" si="7"/>
        <v>NÃO</v>
      </c>
      <c r="Z90" s="65" t="str">
        <f t="shared" ca="1" si="8"/>
        <v>INCORRETO</v>
      </c>
    </row>
    <row r="91" spans="2:26" ht="15.75" thickBot="1">
      <c r="B91" s="16"/>
      <c r="C91" s="16"/>
      <c r="D91" s="16"/>
      <c r="E91" s="17"/>
      <c r="F91" s="18"/>
      <c r="G91" s="18"/>
      <c r="H91" s="18"/>
      <c r="I91" s="18"/>
      <c r="J91" s="17"/>
      <c r="K91" s="19"/>
      <c r="L91" s="17"/>
      <c r="M91" s="20"/>
      <c r="N91" s="19"/>
      <c r="O91" s="19"/>
      <c r="P91" s="21"/>
      <c r="Q91" s="22"/>
      <c r="T91" s="68"/>
      <c r="U91" s="68"/>
      <c r="V91" s="69"/>
      <c r="W91" s="69"/>
      <c r="X91" s="69"/>
      <c r="Y91" s="69"/>
      <c r="Z91" s="70"/>
    </row>
    <row r="92" spans="2:26" ht="15.75" thickBot="1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26" ht="24" thickBot="1">
      <c r="B93" s="4"/>
      <c r="C93" s="4"/>
      <c r="D93" s="4"/>
      <c r="E93" s="42"/>
      <c r="F93" s="42"/>
      <c r="G93" s="86" t="s">
        <v>15</v>
      </c>
      <c r="H93" s="87"/>
      <c r="I93" s="49" t="s">
        <v>16</v>
      </c>
      <c r="J93" s="49" t="s">
        <v>19</v>
      </c>
      <c r="K93" s="49" t="s">
        <v>18</v>
      </c>
      <c r="L93" s="48" t="s">
        <v>20</v>
      </c>
      <c r="M93" s="88" t="s">
        <v>21</v>
      </c>
      <c r="N93" s="89"/>
      <c r="O93" s="90" t="str">
        <f>IF(M94&gt;G5," VALOR ACIMA DO MÁXIMO!!!"," ")</f>
        <v xml:space="preserve"> </v>
      </c>
      <c r="P93" s="91"/>
      <c r="Q93" s="91"/>
    </row>
    <row r="94" spans="2:26" ht="24" thickBot="1">
      <c r="B94" s="4"/>
      <c r="C94" s="4"/>
      <c r="D94" s="4"/>
      <c r="E94" s="42"/>
      <c r="F94" s="42"/>
      <c r="G94" s="92">
        <f>COUNTIF(J16:J90,"ACOLHIDO")</f>
        <v>0</v>
      </c>
      <c r="H94" s="93"/>
      <c r="I94" s="10">
        <f>COUNTIF(J16:J90,"INGRESSO")</f>
        <v>0</v>
      </c>
      <c r="J94" s="10">
        <f>COUNTIF(J16:J90,"DESISTENTE")</f>
        <v>0</v>
      </c>
      <c r="K94" s="10">
        <f>COUNTIF(J16:J90,"DESLIGADO")</f>
        <v>0</v>
      </c>
      <c r="L94" s="11">
        <f>COUNTIF(J16:J90,"CONCLUSÃO")</f>
        <v>0</v>
      </c>
      <c r="M94" s="94">
        <f>SUM(Q16:Q90)</f>
        <v>0</v>
      </c>
      <c r="N94" s="95"/>
      <c r="O94" s="90" t="str">
        <f>IF(M94&gt;G5,"EXCEDENTE EM   " &amp; T89 &amp;"   REAIS"," ")</f>
        <v xml:space="preserve"> </v>
      </c>
      <c r="P94" s="91"/>
      <c r="Q94" s="91"/>
    </row>
    <row r="95" spans="2:26">
      <c r="B95" s="4"/>
      <c r="C95" s="4"/>
      <c r="D95" s="4"/>
      <c r="E95" s="23"/>
      <c r="F95" s="23"/>
      <c r="G95" s="23"/>
      <c r="H95" s="23"/>
      <c r="I95" s="23"/>
      <c r="J95" s="23"/>
      <c r="K95" s="23"/>
      <c r="L95" s="23"/>
      <c r="M95" s="24"/>
      <c r="N95" s="24"/>
      <c r="O95" s="4"/>
      <c r="P95" s="4"/>
      <c r="Q95" s="4"/>
    </row>
    <row r="96" spans="2:26" ht="15.75">
      <c r="B96" s="25"/>
      <c r="C96" s="25"/>
      <c r="D96" s="75"/>
      <c r="E96" s="76"/>
      <c r="F96" s="77" t="s">
        <v>24</v>
      </c>
      <c r="G96" s="77"/>
      <c r="H96" s="77"/>
      <c r="I96" s="77"/>
      <c r="J96" s="77"/>
      <c r="K96" s="78" t="s">
        <v>25</v>
      </c>
      <c r="L96" s="78"/>
      <c r="M96" s="78"/>
      <c r="N96" s="78" t="s">
        <v>57</v>
      </c>
      <c r="O96" s="78"/>
      <c r="P96" s="78"/>
      <c r="Q96" s="4"/>
    </row>
    <row r="97" spans="2:16" ht="30.75" customHeight="1">
      <c r="B97" s="15"/>
      <c r="C97" s="15"/>
      <c r="D97" s="79"/>
      <c r="E97" s="80"/>
      <c r="F97" s="81"/>
      <c r="G97" s="81"/>
      <c r="H97" s="81"/>
      <c r="I97" s="81"/>
      <c r="J97" s="82"/>
      <c r="K97" s="82"/>
      <c r="L97" s="82"/>
      <c r="M97" s="82"/>
      <c r="N97" s="82"/>
      <c r="O97" s="82"/>
      <c r="P97" s="82"/>
    </row>
  </sheetData>
  <sheetProtection password="8B98" sheet="1" objects="1" scenarios="1" insertColumns="0" insertRows="0" selectLockedCells="1" sort="0" autoFilter="0"/>
  <mergeCells count="133">
    <mergeCell ref="D97:E97"/>
    <mergeCell ref="F97:J97"/>
    <mergeCell ref="K97:M97"/>
    <mergeCell ref="N97:P97"/>
    <mergeCell ref="C90:E90"/>
    <mergeCell ref="G93:H93"/>
    <mergeCell ref="M93:N93"/>
    <mergeCell ref="O93:Q93"/>
    <mergeCell ref="G94:H94"/>
    <mergeCell ref="M94:N94"/>
    <mergeCell ref="O94:Q94"/>
    <mergeCell ref="D96:E96"/>
    <mergeCell ref="F96:J96"/>
    <mergeCell ref="K96:M96"/>
    <mergeCell ref="N96:P96"/>
    <mergeCell ref="C37:E37"/>
    <mergeCell ref="C38:E38"/>
    <mergeCell ref="C39:E39"/>
    <mergeCell ref="C40:E40"/>
    <mergeCell ref="C41:E41"/>
    <mergeCell ref="C42:E42"/>
    <mergeCell ref="C43:E43"/>
    <mergeCell ref="C44:E44"/>
    <mergeCell ref="C89:E89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77:E77"/>
    <mergeCell ref="C75:E75"/>
    <mergeCell ref="C76:E76"/>
    <mergeCell ref="C50:E50"/>
    <mergeCell ref="C16:E16"/>
    <mergeCell ref="C17:E17"/>
    <mergeCell ref="C18:E18"/>
    <mergeCell ref="C19:E19"/>
    <mergeCell ref="C20:E20"/>
    <mergeCell ref="C21:E21"/>
    <mergeCell ref="C25:E25"/>
    <mergeCell ref="C26:E26"/>
    <mergeCell ref="C27:E27"/>
    <mergeCell ref="C34:E34"/>
    <mergeCell ref="C35:E35"/>
    <mergeCell ref="C36:E36"/>
    <mergeCell ref="Z14:Z15"/>
    <mergeCell ref="B14:B15"/>
    <mergeCell ref="C14:E15"/>
    <mergeCell ref="F14:F15"/>
    <mergeCell ref="G14:G15"/>
    <mergeCell ref="H14:H15"/>
    <mergeCell ref="I14:I15"/>
    <mergeCell ref="J14:M14"/>
    <mergeCell ref="N14:Q14"/>
    <mergeCell ref="W14:W15"/>
    <mergeCell ref="X14:X15"/>
    <mergeCell ref="Y14:Y15"/>
    <mergeCell ref="C28:E28"/>
    <mergeCell ref="C29:E29"/>
    <mergeCell ref="C30:E30"/>
    <mergeCell ref="C31:E31"/>
    <mergeCell ref="C32:E32"/>
    <mergeCell ref="C33:E33"/>
    <mergeCell ref="C22:E22"/>
    <mergeCell ref="C23:E23"/>
    <mergeCell ref="C24:E24"/>
    <mergeCell ref="B8:C8"/>
    <mergeCell ref="D8:M8"/>
    <mergeCell ref="B9:C9"/>
    <mergeCell ref="D9:M9"/>
    <mergeCell ref="B10:C10"/>
    <mergeCell ref="D10:M10"/>
    <mergeCell ref="B12:C12"/>
    <mergeCell ref="D12:M12"/>
    <mergeCell ref="B13:C13"/>
    <mergeCell ref="E13:F13"/>
    <mergeCell ref="B11:C11"/>
    <mergeCell ref="D11:M11"/>
    <mergeCell ref="P3:P4"/>
    <mergeCell ref="Q3:Q4"/>
    <mergeCell ref="B5:C5"/>
    <mergeCell ref="D5:E5"/>
    <mergeCell ref="G5:H5"/>
    <mergeCell ref="J5:K5"/>
    <mergeCell ref="L5:M5"/>
    <mergeCell ref="B7:C7"/>
    <mergeCell ref="D7:M7"/>
    <mergeCell ref="B2:M2"/>
    <mergeCell ref="N2:O2"/>
    <mergeCell ref="B3:C4"/>
    <mergeCell ref="D3:E4"/>
    <mergeCell ref="F3:F4"/>
    <mergeCell ref="G3:G4"/>
    <mergeCell ref="J3:J4"/>
    <mergeCell ref="K3:K4"/>
    <mergeCell ref="L3:M4"/>
    <mergeCell ref="N3:N5"/>
    <mergeCell ref="O3:O4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</mergeCells>
  <conditionalFormatting sqref="M94:N94">
    <cfRule type="cellIs" dxfId="7" priority="4" operator="greaterThan">
      <formula>$J$5</formula>
    </cfRule>
  </conditionalFormatting>
  <conditionalFormatting sqref="H16:I90">
    <cfRule type="cellIs" dxfId="6" priority="3" operator="equal">
      <formula>"INCORRETO"</formula>
    </cfRule>
  </conditionalFormatting>
  <conditionalFormatting sqref="X14:Y90">
    <cfRule type="cellIs" dxfId="5" priority="1" operator="equal">
      <formula>"NÃO"</formula>
    </cfRule>
    <cfRule type="cellIs" dxfId="4" priority="2" operator="equal">
      <formula>"SIM"</formula>
    </cfRule>
  </conditionalFormatting>
  <dataValidations count="3">
    <dataValidation type="list" allowBlank="1" showInputMessage="1" showErrorMessage="1" sqref="D3">
      <formula1>$U$16:$U$20</formula1>
    </dataValidation>
    <dataValidation type="list" allowBlank="1" showInputMessage="1" showErrorMessage="1" sqref="J91">
      <formula1>$T$17:$T$20</formula1>
    </dataValidation>
    <dataValidation type="list" allowBlank="1" showInputMessage="1" showErrorMessage="1" sqref="J16:J90">
      <formula1>$T$16:$T$21</formula1>
    </dataValidation>
  </dataValidations>
  <printOptions horizontalCentered="1"/>
  <pageMargins left="0.18" right="0.17" top="0.27559055118110237" bottom="0.31496062992125984" header="0.28000000000000003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Z122"/>
  <sheetViews>
    <sheetView showGridLines="0" tabSelected="1" view="pageBreakPreview" topLeftCell="A67" zoomScale="60" zoomScaleNormal="60" workbookViewId="0">
      <selection activeCell="AB94" sqref="AB94"/>
    </sheetView>
  </sheetViews>
  <sheetFormatPr defaultRowHeight="15"/>
  <cols>
    <col min="1" max="1" width="5.28515625" style="2" customWidth="1"/>
    <col min="2" max="2" width="9.140625" style="2"/>
    <col min="3" max="3" width="19.7109375" style="2" customWidth="1"/>
    <col min="4" max="4" width="26.28515625" style="2" customWidth="1"/>
    <col min="5" max="5" width="18.42578125" style="2" bestFit="1" customWidth="1"/>
    <col min="6" max="7" width="17.7109375" style="2" customWidth="1"/>
    <col min="8" max="8" width="8.140625" style="2" bestFit="1" customWidth="1"/>
    <col min="9" max="11" width="17.7109375" style="2" customWidth="1"/>
    <col min="12" max="12" width="17.85546875" style="2" customWidth="1"/>
    <col min="13" max="13" width="22.28515625" style="2" customWidth="1"/>
    <col min="14" max="16" width="17.7109375" style="2" customWidth="1"/>
    <col min="17" max="17" width="18.85546875" style="2" customWidth="1"/>
    <col min="18" max="18" width="9.140625" style="2"/>
    <col min="19" max="19" width="9.140625" style="2" customWidth="1"/>
    <col min="20" max="20" width="32" style="2" hidden="1" customWidth="1"/>
    <col min="21" max="21" width="23.28515625" style="2" hidden="1" customWidth="1"/>
    <col min="22" max="22" width="19.42578125" style="2" hidden="1" customWidth="1"/>
    <col min="23" max="23" width="14.85546875" style="2" hidden="1" customWidth="1"/>
    <col min="24" max="24" width="13.85546875" style="2" hidden="1" customWidth="1"/>
    <col min="25" max="25" width="14.7109375" style="2" hidden="1" customWidth="1"/>
    <col min="26" max="26" width="13.140625" style="2" hidden="1" customWidth="1"/>
    <col min="27" max="27" width="9.140625" style="2" customWidth="1"/>
    <col min="28" max="16384" width="9.140625" style="2"/>
  </cols>
  <sheetData>
    <row r="1" spans="2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6" ht="28.5" customHeight="1">
      <c r="B2" s="125" t="s">
        <v>54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  <c r="N2" s="128" t="s">
        <v>22</v>
      </c>
      <c r="O2" s="129"/>
      <c r="P2" s="38" t="s">
        <v>23</v>
      </c>
      <c r="Q2" s="39"/>
      <c r="T2" s="33"/>
    </row>
    <row r="3" spans="2:26" ht="28.5" customHeight="1">
      <c r="B3" s="130" t="s">
        <v>51</v>
      </c>
      <c r="C3" s="131"/>
      <c r="D3" s="134" t="s">
        <v>42</v>
      </c>
      <c r="E3" s="134"/>
      <c r="F3" s="136" t="s">
        <v>48</v>
      </c>
      <c r="G3" s="138" t="s">
        <v>49</v>
      </c>
      <c r="H3" s="51"/>
      <c r="I3" s="51"/>
      <c r="J3" s="138"/>
      <c r="K3" s="140" t="s">
        <v>50</v>
      </c>
      <c r="L3" s="142" t="s">
        <v>69</v>
      </c>
      <c r="M3" s="143"/>
      <c r="N3" s="146" t="s">
        <v>37</v>
      </c>
      <c r="O3" s="115" t="s">
        <v>52</v>
      </c>
      <c r="P3" s="115" t="s">
        <v>53</v>
      </c>
      <c r="Q3" s="117"/>
      <c r="T3" s="33"/>
    </row>
    <row r="4" spans="2:26" ht="23.25" customHeight="1">
      <c r="B4" s="132"/>
      <c r="C4" s="133"/>
      <c r="D4" s="135"/>
      <c r="E4" s="135"/>
      <c r="F4" s="137"/>
      <c r="G4" s="139"/>
      <c r="H4" s="52"/>
      <c r="I4" s="52"/>
      <c r="J4" s="139"/>
      <c r="K4" s="141"/>
      <c r="L4" s="144"/>
      <c r="M4" s="145"/>
      <c r="N4" s="146"/>
      <c r="O4" s="116"/>
      <c r="P4" s="116"/>
      <c r="Q4" s="117"/>
      <c r="T4" s="34"/>
    </row>
    <row r="5" spans="2:26" ht="44.25" customHeight="1">
      <c r="B5" s="118" t="s">
        <v>55</v>
      </c>
      <c r="C5" s="119"/>
      <c r="D5" s="120">
        <v>1</v>
      </c>
      <c r="E5" s="120"/>
      <c r="F5" s="36" t="s">
        <v>56</v>
      </c>
      <c r="G5" s="121">
        <f>T23*D5</f>
        <v>1000</v>
      </c>
      <c r="H5" s="121"/>
      <c r="I5" s="36"/>
      <c r="J5" s="122"/>
      <c r="K5" s="122"/>
      <c r="L5" s="123"/>
      <c r="M5" s="124"/>
      <c r="N5" s="146"/>
      <c r="O5" s="37" t="s">
        <v>59</v>
      </c>
      <c r="P5" s="37" t="s">
        <v>68</v>
      </c>
      <c r="Q5" s="40"/>
      <c r="T5" s="34"/>
    </row>
    <row r="6" spans="2:26" ht="15.75">
      <c r="B6" s="26"/>
      <c r="C6" s="26"/>
      <c r="D6" s="26"/>
      <c r="E6" s="27"/>
      <c r="F6" s="28"/>
      <c r="G6" s="28"/>
      <c r="H6" s="28"/>
      <c r="I6" s="28"/>
      <c r="J6" s="27"/>
      <c r="K6" s="27"/>
      <c r="L6" s="27"/>
      <c r="M6" s="26"/>
      <c r="N6" s="35"/>
      <c r="O6" s="35"/>
      <c r="P6" s="35"/>
      <c r="Q6" s="35"/>
    </row>
    <row r="7" spans="2:26" ht="15.75" customHeight="1">
      <c r="B7" s="112" t="s">
        <v>28</v>
      </c>
      <c r="C7" s="112"/>
      <c r="D7" s="113" t="s">
        <v>40</v>
      </c>
      <c r="E7" s="113"/>
      <c r="F7" s="113"/>
      <c r="G7" s="113"/>
      <c r="H7" s="113"/>
      <c r="I7" s="113"/>
      <c r="J7" s="113"/>
      <c r="K7" s="113"/>
      <c r="L7" s="113"/>
      <c r="M7" s="113"/>
      <c r="N7" s="35"/>
      <c r="O7" s="35"/>
      <c r="P7" s="35"/>
      <c r="Q7" s="35"/>
    </row>
    <row r="8" spans="2:26" ht="15.75" customHeight="1">
      <c r="B8" s="112" t="s">
        <v>29</v>
      </c>
      <c r="C8" s="112"/>
      <c r="D8" s="113" t="s">
        <v>38</v>
      </c>
      <c r="E8" s="113"/>
      <c r="F8" s="113"/>
      <c r="G8" s="113"/>
      <c r="H8" s="113"/>
      <c r="I8" s="113"/>
      <c r="J8" s="113"/>
      <c r="K8" s="113"/>
      <c r="L8" s="113"/>
      <c r="M8" s="113"/>
      <c r="N8" s="35"/>
      <c r="O8" s="35"/>
      <c r="P8" s="35"/>
      <c r="Q8" s="35"/>
    </row>
    <row r="9" spans="2:26" ht="15.75" customHeight="1">
      <c r="B9" s="112" t="s">
        <v>30</v>
      </c>
      <c r="C9" s="112"/>
      <c r="D9" s="113" t="s">
        <v>33</v>
      </c>
      <c r="E9" s="113"/>
      <c r="F9" s="113"/>
      <c r="G9" s="113"/>
      <c r="H9" s="113"/>
      <c r="I9" s="113"/>
      <c r="J9" s="113"/>
      <c r="K9" s="113"/>
      <c r="L9" s="113"/>
      <c r="M9" s="113"/>
      <c r="N9" s="35"/>
      <c r="O9" s="35"/>
      <c r="P9" s="35"/>
      <c r="Q9" s="35"/>
    </row>
    <row r="10" spans="2:26" ht="15.75" customHeight="1">
      <c r="B10" s="112" t="s">
        <v>31</v>
      </c>
      <c r="C10" s="112"/>
      <c r="D10" s="113" t="s">
        <v>34</v>
      </c>
      <c r="E10" s="113"/>
      <c r="F10" s="113"/>
      <c r="G10" s="113"/>
      <c r="H10" s="113"/>
      <c r="I10" s="113"/>
      <c r="J10" s="113"/>
      <c r="K10" s="113"/>
      <c r="L10" s="113"/>
      <c r="M10" s="113"/>
      <c r="N10" s="29"/>
      <c r="O10" s="29"/>
      <c r="P10" s="29"/>
      <c r="Q10" s="29"/>
    </row>
    <row r="11" spans="2:26" ht="15.75" customHeight="1">
      <c r="B11" s="112" t="s">
        <v>32</v>
      </c>
      <c r="C11" s="112"/>
      <c r="D11" s="113" t="s">
        <v>35</v>
      </c>
      <c r="E11" s="113"/>
      <c r="F11" s="113"/>
      <c r="G11" s="113"/>
      <c r="H11" s="113"/>
      <c r="I11" s="113"/>
      <c r="J11" s="113"/>
      <c r="K11" s="113"/>
      <c r="L11" s="113"/>
      <c r="M11" s="113"/>
      <c r="N11" s="29"/>
      <c r="O11" s="29"/>
      <c r="P11" s="29"/>
      <c r="Q11" s="29"/>
    </row>
    <row r="12" spans="2:26" ht="15.75" customHeight="1" thickBot="1">
      <c r="B12" s="112" t="s">
        <v>70</v>
      </c>
      <c r="C12" s="112"/>
      <c r="D12" s="113" t="s">
        <v>72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29"/>
      <c r="O12" s="29"/>
      <c r="P12" s="29"/>
      <c r="Q12" s="29"/>
    </row>
    <row r="13" spans="2:26">
      <c r="B13" s="114"/>
      <c r="C13" s="114"/>
      <c r="D13" s="50"/>
      <c r="E13" s="114"/>
      <c r="F13" s="114"/>
      <c r="G13" s="41"/>
      <c r="H13" s="41"/>
      <c r="I13" s="41"/>
      <c r="J13" s="30"/>
      <c r="K13" s="30"/>
      <c r="L13" s="30"/>
      <c r="M13" s="30"/>
      <c r="N13" s="30"/>
      <c r="O13" s="30"/>
      <c r="P13" s="30"/>
      <c r="Q13" s="31"/>
      <c r="T13" s="58"/>
      <c r="U13" s="58"/>
      <c r="V13" s="59"/>
      <c r="W13" s="59"/>
      <c r="X13" s="59"/>
      <c r="Y13" s="59"/>
      <c r="Z13" s="60"/>
    </row>
    <row r="14" spans="2:26" ht="15.75">
      <c r="B14" s="98" t="s">
        <v>1</v>
      </c>
      <c r="C14" s="100" t="s">
        <v>2</v>
      </c>
      <c r="D14" s="101"/>
      <c r="E14" s="102"/>
      <c r="F14" s="98" t="s">
        <v>27</v>
      </c>
      <c r="G14" s="98" t="s">
        <v>61</v>
      </c>
      <c r="H14" s="98" t="s">
        <v>65</v>
      </c>
      <c r="I14" s="98" t="s">
        <v>67</v>
      </c>
      <c r="J14" s="106" t="s">
        <v>9</v>
      </c>
      <c r="K14" s="106"/>
      <c r="L14" s="106"/>
      <c r="M14" s="106"/>
      <c r="N14" s="107" t="s">
        <v>36</v>
      </c>
      <c r="O14" s="107"/>
      <c r="P14" s="107"/>
      <c r="Q14" s="107"/>
      <c r="T14" s="71"/>
      <c r="U14" s="54"/>
      <c r="V14" s="61"/>
      <c r="W14" s="108" t="s">
        <v>62</v>
      </c>
      <c r="X14" s="110" t="s">
        <v>63</v>
      </c>
      <c r="Y14" s="110" t="s">
        <v>64</v>
      </c>
      <c r="Z14" s="96" t="s">
        <v>66</v>
      </c>
    </row>
    <row r="15" spans="2:26" ht="31.5">
      <c r="B15" s="99"/>
      <c r="C15" s="103"/>
      <c r="D15" s="104"/>
      <c r="E15" s="105"/>
      <c r="F15" s="99"/>
      <c r="G15" s="99"/>
      <c r="H15" s="99"/>
      <c r="I15" s="99"/>
      <c r="J15" s="14" t="s">
        <v>3</v>
      </c>
      <c r="K15" s="14" t="s">
        <v>5</v>
      </c>
      <c r="L15" s="14" t="s">
        <v>6</v>
      </c>
      <c r="M15" s="14" t="s">
        <v>10</v>
      </c>
      <c r="N15" s="12" t="s">
        <v>7</v>
      </c>
      <c r="O15" s="12" t="s">
        <v>8</v>
      </c>
      <c r="P15" s="12" t="s">
        <v>39</v>
      </c>
      <c r="Q15" s="12" t="s">
        <v>0</v>
      </c>
      <c r="T15" s="72" t="s">
        <v>11</v>
      </c>
      <c r="U15" s="74" t="s">
        <v>41</v>
      </c>
      <c r="V15" s="62" t="s">
        <v>47</v>
      </c>
      <c r="W15" s="109"/>
      <c r="X15" s="111"/>
      <c r="Y15" s="111"/>
      <c r="Z15" s="97"/>
    </row>
    <row r="16" spans="2:26" ht="15" customHeight="1">
      <c r="B16" s="32">
        <v>1</v>
      </c>
      <c r="C16" s="83"/>
      <c r="D16" s="84"/>
      <c r="E16" s="85"/>
      <c r="F16" s="5"/>
      <c r="G16" s="7"/>
      <c r="H16" s="3" t="str">
        <f>IF(ISBLANK(C16)," ",W16)</f>
        <v xml:space="preserve"> </v>
      </c>
      <c r="I16" s="3" t="str">
        <f>IF(ISBLANK(C16)," ",Z16)</f>
        <v xml:space="preserve"> </v>
      </c>
      <c r="J16" s="6"/>
      <c r="K16" s="7"/>
      <c r="L16" s="7"/>
      <c r="M16" s="13" t="str">
        <f ca="1">IF(ISBLANK(J16)," ",IF(OR(J16="ACOLHIDO",J16="INGRESSO"),DATEDIF(K16,TODAY(),"m") &amp;  " meses e  " &amp; DATEDIF(K16,TODAY(),"md")+1 &amp; "  dias",DATEDIF(K16,L16,"m") &amp;  " meses e  " &amp; DATEDIF(K16,L16,"md")+1 &amp; "  dias"))</f>
        <v xml:space="preserve"> </v>
      </c>
      <c r="N16" s="7"/>
      <c r="O16" s="7"/>
      <c r="P16" s="8" t="str">
        <f>IF(ISBLANK(N16)," ",(DATEDIF(N16,O16,"d"))+1)</f>
        <v xml:space="preserve"> </v>
      </c>
      <c r="Q16" s="9" t="str">
        <f>IF(ISBLANK(N16)," ",IF(P16&gt;15,$T$23,$T$23/2))</f>
        <v xml:space="preserve"> </v>
      </c>
      <c r="T16" s="73" t="s">
        <v>17</v>
      </c>
      <c r="U16" s="53" t="s">
        <v>42</v>
      </c>
      <c r="V16" s="63">
        <v>1000</v>
      </c>
      <c r="W16" s="64">
        <f ca="1">DATEDIF(G16,TODAY(),"Y")</f>
        <v>122</v>
      </c>
      <c r="X16" s="64" t="str">
        <f ca="1">IF(AND(W16&gt;=18, OR($D$3=$U$16,$D$3=$U$17,$D$3=$U$20)),"SIM","NÃO")</f>
        <v>SIM</v>
      </c>
      <c r="Y16" s="64" t="str">
        <f ca="1">IF(AND(W16&lt;18, OR($D$3=$U$18,$D$3=$U$19)),"SIM","NÃO")</f>
        <v>NÃO</v>
      </c>
      <c r="Z16" s="65" t="str">
        <f ca="1">IF(OR(X16="SIM",Y16="SIM"),"CORRETO","INCORRETO")</f>
        <v>CORRETO</v>
      </c>
    </row>
    <row r="17" spans="2:26">
      <c r="B17" s="32">
        <v>2</v>
      </c>
      <c r="C17" s="83"/>
      <c r="D17" s="84"/>
      <c r="E17" s="85"/>
      <c r="F17" s="5"/>
      <c r="G17" s="7"/>
      <c r="H17" s="3" t="str">
        <f t="shared" ref="H17:H115" si="0">IF(ISBLANK(C17)," ",W17)</f>
        <v xml:space="preserve"> </v>
      </c>
      <c r="I17" s="3" t="str">
        <f t="shared" ref="I17:I115" si="1">IF(ISBLANK(C17)," ",Z17)</f>
        <v xml:space="preserve"> </v>
      </c>
      <c r="J17" s="6"/>
      <c r="K17" s="7"/>
      <c r="L17" s="7"/>
      <c r="M17" s="13" t="str">
        <f t="shared" ref="M17:M115" ca="1" si="2">IF(ISBLANK(J17)," ",IF(OR(J17="ACOLHIDO",J17="INGRESSO"),DATEDIF(K17,TODAY(),"m") &amp;  " meses e  " &amp; DATEDIF(K17,TODAY(),"md")+1 &amp; "  dias",DATEDIF(K17,L17,"m") &amp;  " meses e  " &amp; DATEDIF(K17,L17,"md")+1 &amp; "  dias"))</f>
        <v xml:space="preserve"> </v>
      </c>
      <c r="N17" s="7"/>
      <c r="O17" s="7"/>
      <c r="P17" s="8" t="str">
        <f t="shared" ref="P17:P114" si="3">IF(ISBLANK(N17)," ",(DATEDIF(N17,O17,"d"))+1)</f>
        <v xml:space="preserve"> </v>
      </c>
      <c r="Q17" s="9" t="str">
        <f t="shared" ref="Q17:Q115" si="4">IF(ISBLANK(N17)," ",IF(P17&gt;15,$T$23,$T$23/2))</f>
        <v xml:space="preserve"> </v>
      </c>
      <c r="T17" s="73" t="s">
        <v>4</v>
      </c>
      <c r="U17" s="53" t="s">
        <v>43</v>
      </c>
      <c r="V17" s="63">
        <v>1000</v>
      </c>
      <c r="W17" s="64">
        <f t="shared" ref="W17:W115" ca="1" si="5">DATEDIF(G17,TODAY(),"Y")</f>
        <v>122</v>
      </c>
      <c r="X17" s="64" t="str">
        <f t="shared" ref="X17:X115" ca="1" si="6">IF(AND(W17&gt;=18, OR($D$3=$U$16,$D$3=$U$17,$D$3=$U$20)),"SIM","NÃO")</f>
        <v>SIM</v>
      </c>
      <c r="Y17" s="64" t="str">
        <f t="shared" ref="Y17:Y115" ca="1" si="7">IF(AND(W17&lt;18, OR($D$3=$U$18,$D$3=$U$19)),"SIM","NÃO")</f>
        <v>NÃO</v>
      </c>
      <c r="Z17" s="65" t="str">
        <f t="shared" ref="Z17:Z115" ca="1" si="8">IF(OR(X17="SIM",Y17="SIM"),"CORRETO","INCORRETO")</f>
        <v>CORRETO</v>
      </c>
    </row>
    <row r="18" spans="2:26">
      <c r="B18" s="32">
        <v>3</v>
      </c>
      <c r="C18" s="83"/>
      <c r="D18" s="84"/>
      <c r="E18" s="85"/>
      <c r="F18" s="5"/>
      <c r="G18" s="7"/>
      <c r="H18" s="3" t="str">
        <f t="shared" si="0"/>
        <v xml:space="preserve"> </v>
      </c>
      <c r="I18" s="3" t="str">
        <f t="shared" si="1"/>
        <v xml:space="preserve"> </v>
      </c>
      <c r="J18" s="6"/>
      <c r="K18" s="7"/>
      <c r="L18" s="7"/>
      <c r="M18" s="13" t="str">
        <f t="shared" ca="1" si="2"/>
        <v xml:space="preserve"> </v>
      </c>
      <c r="N18" s="7"/>
      <c r="O18" s="7"/>
      <c r="P18" s="8" t="str">
        <f t="shared" si="3"/>
        <v xml:space="preserve"> </v>
      </c>
      <c r="Q18" s="9" t="str">
        <f t="shared" si="4"/>
        <v xml:space="preserve"> </v>
      </c>
      <c r="T18" s="73" t="s">
        <v>12</v>
      </c>
      <c r="U18" s="53" t="s">
        <v>44</v>
      </c>
      <c r="V18" s="63">
        <v>1300</v>
      </c>
      <c r="W18" s="64">
        <f t="shared" ca="1" si="5"/>
        <v>122</v>
      </c>
      <c r="X18" s="64" t="str">
        <f t="shared" ca="1" si="6"/>
        <v>SIM</v>
      </c>
      <c r="Y18" s="64" t="str">
        <f t="shared" ca="1" si="7"/>
        <v>NÃO</v>
      </c>
      <c r="Z18" s="65" t="str">
        <f t="shared" ca="1" si="8"/>
        <v>CORRETO</v>
      </c>
    </row>
    <row r="19" spans="2:26">
      <c r="B19" s="32">
        <v>4</v>
      </c>
      <c r="C19" s="83"/>
      <c r="D19" s="84"/>
      <c r="E19" s="85"/>
      <c r="F19" s="5"/>
      <c r="G19" s="7"/>
      <c r="H19" s="3" t="str">
        <f t="shared" si="0"/>
        <v xml:space="preserve"> </v>
      </c>
      <c r="I19" s="3" t="str">
        <f t="shared" si="1"/>
        <v xml:space="preserve"> </v>
      </c>
      <c r="J19" s="6"/>
      <c r="K19" s="7"/>
      <c r="L19" s="7"/>
      <c r="M19" s="13" t="str">
        <f t="shared" ca="1" si="2"/>
        <v xml:space="preserve"> </v>
      </c>
      <c r="N19" s="7"/>
      <c r="O19" s="7"/>
      <c r="P19" s="8" t="str">
        <f t="shared" si="3"/>
        <v xml:space="preserve"> </v>
      </c>
      <c r="Q19" s="9" t="str">
        <f t="shared" si="4"/>
        <v xml:space="preserve"> </v>
      </c>
      <c r="T19" s="73" t="s">
        <v>13</v>
      </c>
      <c r="U19" s="53" t="s">
        <v>45</v>
      </c>
      <c r="V19" s="63">
        <v>1300</v>
      </c>
      <c r="W19" s="64">
        <f t="shared" ca="1" si="5"/>
        <v>122</v>
      </c>
      <c r="X19" s="64" t="str">
        <f t="shared" ca="1" si="6"/>
        <v>SIM</v>
      </c>
      <c r="Y19" s="64" t="str">
        <f t="shared" ca="1" si="7"/>
        <v>NÃO</v>
      </c>
      <c r="Z19" s="65" t="str">
        <f t="shared" ca="1" si="8"/>
        <v>CORRETO</v>
      </c>
    </row>
    <row r="20" spans="2:26">
      <c r="B20" s="32">
        <v>5</v>
      </c>
      <c r="C20" s="83"/>
      <c r="D20" s="84"/>
      <c r="E20" s="85"/>
      <c r="F20" s="5"/>
      <c r="G20" s="5"/>
      <c r="H20" s="3" t="str">
        <f t="shared" si="0"/>
        <v xml:space="preserve"> </v>
      </c>
      <c r="I20" s="3" t="str">
        <f t="shared" si="1"/>
        <v xml:space="preserve"> </v>
      </c>
      <c r="J20" s="6"/>
      <c r="K20" s="7"/>
      <c r="L20" s="7"/>
      <c r="M20" s="13" t="str">
        <f t="shared" ca="1" si="2"/>
        <v xml:space="preserve"> </v>
      </c>
      <c r="N20" s="7"/>
      <c r="O20" s="7"/>
      <c r="P20" s="8" t="str">
        <f t="shared" si="3"/>
        <v xml:space="preserve"> </v>
      </c>
      <c r="Q20" s="9" t="str">
        <f t="shared" si="4"/>
        <v xml:space="preserve"> </v>
      </c>
      <c r="T20" s="73" t="s">
        <v>26</v>
      </c>
      <c r="U20" s="53" t="s">
        <v>46</v>
      </c>
      <c r="V20" s="63">
        <v>1300</v>
      </c>
      <c r="W20" s="64">
        <f t="shared" ca="1" si="5"/>
        <v>122</v>
      </c>
      <c r="X20" s="64" t="str">
        <f t="shared" ca="1" si="6"/>
        <v>SIM</v>
      </c>
      <c r="Y20" s="64" t="str">
        <f t="shared" ca="1" si="7"/>
        <v>NÃO</v>
      </c>
      <c r="Z20" s="65" t="str">
        <f t="shared" ca="1" si="8"/>
        <v>CORRETO</v>
      </c>
    </row>
    <row r="21" spans="2:26">
      <c r="B21" s="32">
        <v>6</v>
      </c>
      <c r="C21" s="83"/>
      <c r="D21" s="84"/>
      <c r="E21" s="85"/>
      <c r="F21" s="5"/>
      <c r="G21" s="7"/>
      <c r="H21" s="3" t="str">
        <f t="shared" si="0"/>
        <v xml:space="preserve"> </v>
      </c>
      <c r="I21" s="3" t="str">
        <f t="shared" si="1"/>
        <v xml:space="preserve"> </v>
      </c>
      <c r="J21" s="6"/>
      <c r="K21" s="7"/>
      <c r="L21" s="7"/>
      <c r="M21" s="13" t="str">
        <f t="shared" ca="1" si="2"/>
        <v xml:space="preserve"> </v>
      </c>
      <c r="N21" s="7"/>
      <c r="O21" s="7"/>
      <c r="P21" s="8" t="str">
        <f t="shared" si="3"/>
        <v xml:space="preserve"> </v>
      </c>
      <c r="Q21" s="9" t="str">
        <f t="shared" si="4"/>
        <v xml:space="preserve"> </v>
      </c>
      <c r="T21" s="147" t="s">
        <v>71</v>
      </c>
      <c r="U21" s="61"/>
      <c r="V21" s="61"/>
      <c r="W21" s="64">
        <f t="shared" ca="1" si="5"/>
        <v>122</v>
      </c>
      <c r="X21" s="64" t="str">
        <f t="shared" ca="1" si="6"/>
        <v>SIM</v>
      </c>
      <c r="Y21" s="64" t="str">
        <f t="shared" ca="1" si="7"/>
        <v>NÃO</v>
      </c>
      <c r="Z21" s="65" t="str">
        <f t="shared" ca="1" si="8"/>
        <v>CORRETO</v>
      </c>
    </row>
    <row r="22" spans="2:26">
      <c r="B22" s="32">
        <v>7</v>
      </c>
      <c r="C22" s="83"/>
      <c r="D22" s="84"/>
      <c r="E22" s="85"/>
      <c r="F22" s="5"/>
      <c r="G22" s="5"/>
      <c r="H22" s="3" t="str">
        <f t="shared" si="0"/>
        <v xml:space="preserve"> </v>
      </c>
      <c r="I22" s="3" t="str">
        <f t="shared" si="1"/>
        <v xml:space="preserve"> </v>
      </c>
      <c r="J22" s="6"/>
      <c r="K22" s="7"/>
      <c r="L22" s="7"/>
      <c r="M22" s="13" t="str">
        <f t="shared" ca="1" si="2"/>
        <v xml:space="preserve"> </v>
      </c>
      <c r="N22" s="7"/>
      <c r="O22" s="7"/>
      <c r="P22" s="8" t="str">
        <f t="shared" si="3"/>
        <v xml:space="preserve"> </v>
      </c>
      <c r="Q22" s="9" t="str">
        <f t="shared" si="4"/>
        <v xml:space="preserve"> </v>
      </c>
      <c r="T22" s="55" t="s">
        <v>14</v>
      </c>
      <c r="U22" s="54"/>
      <c r="V22" s="61"/>
      <c r="W22" s="64">
        <f t="shared" ca="1" si="5"/>
        <v>122</v>
      </c>
      <c r="X22" s="64" t="str">
        <f t="shared" ca="1" si="6"/>
        <v>SIM</v>
      </c>
      <c r="Y22" s="64" t="str">
        <f t="shared" ca="1" si="7"/>
        <v>NÃO</v>
      </c>
      <c r="Z22" s="65" t="str">
        <f t="shared" ca="1" si="8"/>
        <v>CORRETO</v>
      </c>
    </row>
    <row r="23" spans="2:26">
      <c r="B23" s="32">
        <v>8</v>
      </c>
      <c r="C23" s="83"/>
      <c r="D23" s="84"/>
      <c r="E23" s="85"/>
      <c r="F23" s="5"/>
      <c r="G23" s="7"/>
      <c r="H23" s="3" t="str">
        <f t="shared" si="0"/>
        <v xml:space="preserve"> </v>
      </c>
      <c r="I23" s="3" t="str">
        <f t="shared" si="1"/>
        <v xml:space="preserve"> </v>
      </c>
      <c r="J23" s="6"/>
      <c r="K23" s="7"/>
      <c r="L23" s="7"/>
      <c r="M23" s="13" t="str">
        <f t="shared" ca="1" si="2"/>
        <v xml:space="preserve"> </v>
      </c>
      <c r="N23" s="7"/>
      <c r="O23" s="7"/>
      <c r="P23" s="8" t="str">
        <f t="shared" si="3"/>
        <v xml:space="preserve"> </v>
      </c>
      <c r="Q23" s="9" t="str">
        <f t="shared" si="4"/>
        <v xml:space="preserve"> </v>
      </c>
      <c r="T23" s="56">
        <f>VLOOKUP(D3,U15:V20,2,FALSE)</f>
        <v>1000</v>
      </c>
      <c r="U23" s="54"/>
      <c r="V23" s="61"/>
      <c r="W23" s="64">
        <f t="shared" ca="1" si="5"/>
        <v>122</v>
      </c>
      <c r="X23" s="64" t="str">
        <f t="shared" ca="1" si="6"/>
        <v>SIM</v>
      </c>
      <c r="Y23" s="64" t="str">
        <f t="shared" ca="1" si="7"/>
        <v>NÃO</v>
      </c>
      <c r="Z23" s="65" t="str">
        <f t="shared" ca="1" si="8"/>
        <v>CORRETO</v>
      </c>
    </row>
    <row r="24" spans="2:26">
      <c r="B24" s="32">
        <v>9</v>
      </c>
      <c r="C24" s="83"/>
      <c r="D24" s="84"/>
      <c r="E24" s="85"/>
      <c r="F24" s="5"/>
      <c r="G24" s="5"/>
      <c r="H24" s="3" t="str">
        <f t="shared" si="0"/>
        <v xml:space="preserve"> </v>
      </c>
      <c r="I24" s="3" t="str">
        <f t="shared" si="1"/>
        <v xml:space="preserve"> </v>
      </c>
      <c r="J24" s="6"/>
      <c r="K24" s="7"/>
      <c r="L24" s="7"/>
      <c r="M24" s="13" t="str">
        <f t="shared" ca="1" si="2"/>
        <v xml:space="preserve"> </v>
      </c>
      <c r="N24" s="7"/>
      <c r="O24" s="7"/>
      <c r="P24" s="8" t="str">
        <f t="shared" si="3"/>
        <v xml:space="preserve"> </v>
      </c>
      <c r="Q24" s="9" t="str">
        <f t="shared" si="4"/>
        <v xml:space="preserve"> </v>
      </c>
      <c r="T24" s="57"/>
      <c r="U24" s="54"/>
      <c r="V24" s="61"/>
      <c r="W24" s="64">
        <f t="shared" ca="1" si="5"/>
        <v>122</v>
      </c>
      <c r="X24" s="64" t="str">
        <f t="shared" ca="1" si="6"/>
        <v>SIM</v>
      </c>
      <c r="Y24" s="64" t="str">
        <f t="shared" ca="1" si="7"/>
        <v>NÃO</v>
      </c>
      <c r="Z24" s="65" t="str">
        <f t="shared" ca="1" si="8"/>
        <v>CORRETO</v>
      </c>
    </row>
    <row r="25" spans="2:26">
      <c r="B25" s="32">
        <v>10</v>
      </c>
      <c r="C25" s="83"/>
      <c r="D25" s="84"/>
      <c r="E25" s="85"/>
      <c r="F25" s="5"/>
      <c r="G25" s="5"/>
      <c r="H25" s="3" t="str">
        <f t="shared" si="0"/>
        <v xml:space="preserve"> </v>
      </c>
      <c r="I25" s="3" t="str">
        <f t="shared" si="1"/>
        <v xml:space="preserve"> </v>
      </c>
      <c r="J25" s="6"/>
      <c r="K25" s="7"/>
      <c r="L25" s="7"/>
      <c r="M25" s="13" t="str">
        <f t="shared" ca="1" si="2"/>
        <v xml:space="preserve"> </v>
      </c>
      <c r="N25" s="7"/>
      <c r="O25" s="7"/>
      <c r="P25" s="8" t="str">
        <f t="shared" si="3"/>
        <v xml:space="preserve"> </v>
      </c>
      <c r="Q25" s="9" t="str">
        <f t="shared" si="4"/>
        <v xml:space="preserve"> </v>
      </c>
      <c r="T25" s="57"/>
      <c r="U25" s="54"/>
      <c r="V25" s="61"/>
      <c r="W25" s="64">
        <f t="shared" ca="1" si="5"/>
        <v>122</v>
      </c>
      <c r="X25" s="64" t="str">
        <f t="shared" ca="1" si="6"/>
        <v>SIM</v>
      </c>
      <c r="Y25" s="64" t="str">
        <f t="shared" ca="1" si="7"/>
        <v>NÃO</v>
      </c>
      <c r="Z25" s="65" t="str">
        <f t="shared" ca="1" si="8"/>
        <v>CORRETO</v>
      </c>
    </row>
    <row r="26" spans="2:26">
      <c r="B26" s="32">
        <v>11</v>
      </c>
      <c r="C26" s="83"/>
      <c r="D26" s="84"/>
      <c r="E26" s="85"/>
      <c r="F26" s="5"/>
      <c r="G26" s="5"/>
      <c r="H26" s="3" t="str">
        <f t="shared" si="0"/>
        <v xml:space="preserve"> </v>
      </c>
      <c r="I26" s="3" t="str">
        <f t="shared" si="1"/>
        <v xml:space="preserve"> </v>
      </c>
      <c r="J26" s="6"/>
      <c r="K26" s="7"/>
      <c r="L26" s="7"/>
      <c r="M26" s="13" t="str">
        <f t="shared" ca="1" si="2"/>
        <v xml:space="preserve"> </v>
      </c>
      <c r="N26" s="7"/>
      <c r="O26" s="7"/>
      <c r="P26" s="8" t="str">
        <f t="shared" si="3"/>
        <v xml:space="preserve"> </v>
      </c>
      <c r="Q26" s="9" t="str">
        <f t="shared" si="4"/>
        <v xml:space="preserve"> </v>
      </c>
      <c r="T26" s="57"/>
      <c r="U26" s="54"/>
      <c r="V26" s="61"/>
      <c r="W26" s="64">
        <f t="shared" ca="1" si="5"/>
        <v>122</v>
      </c>
      <c r="X26" s="64" t="str">
        <f t="shared" ca="1" si="6"/>
        <v>SIM</v>
      </c>
      <c r="Y26" s="64" t="str">
        <f t="shared" ca="1" si="7"/>
        <v>NÃO</v>
      </c>
      <c r="Z26" s="65" t="str">
        <f t="shared" ca="1" si="8"/>
        <v>CORRETO</v>
      </c>
    </row>
    <row r="27" spans="2:26">
      <c r="B27" s="32">
        <v>12</v>
      </c>
      <c r="C27" s="83"/>
      <c r="D27" s="84"/>
      <c r="E27" s="85"/>
      <c r="F27" s="5"/>
      <c r="G27" s="5"/>
      <c r="H27" s="3" t="str">
        <f t="shared" si="0"/>
        <v xml:space="preserve"> </v>
      </c>
      <c r="I27" s="3" t="str">
        <f t="shared" si="1"/>
        <v xml:space="preserve"> </v>
      </c>
      <c r="J27" s="6"/>
      <c r="K27" s="7"/>
      <c r="L27" s="7"/>
      <c r="M27" s="13" t="str">
        <f t="shared" ca="1" si="2"/>
        <v xml:space="preserve"> </v>
      </c>
      <c r="N27" s="7"/>
      <c r="O27" s="7"/>
      <c r="P27" s="8" t="str">
        <f t="shared" si="3"/>
        <v xml:space="preserve"> </v>
      </c>
      <c r="Q27" s="9" t="str">
        <f t="shared" si="4"/>
        <v xml:space="preserve"> </v>
      </c>
      <c r="T27" s="57"/>
      <c r="U27" s="54"/>
      <c r="V27" s="61"/>
      <c r="W27" s="64">
        <f t="shared" ca="1" si="5"/>
        <v>122</v>
      </c>
      <c r="X27" s="64" t="str">
        <f t="shared" ca="1" si="6"/>
        <v>SIM</v>
      </c>
      <c r="Y27" s="64" t="str">
        <f t="shared" ca="1" si="7"/>
        <v>NÃO</v>
      </c>
      <c r="Z27" s="65" t="str">
        <f t="shared" ca="1" si="8"/>
        <v>CORRETO</v>
      </c>
    </row>
    <row r="28" spans="2:26">
      <c r="B28" s="32">
        <v>13</v>
      </c>
      <c r="C28" s="83"/>
      <c r="D28" s="84"/>
      <c r="E28" s="85"/>
      <c r="F28" s="5"/>
      <c r="G28" s="5"/>
      <c r="H28" s="3" t="str">
        <f t="shared" si="0"/>
        <v xml:space="preserve"> </v>
      </c>
      <c r="I28" s="3" t="str">
        <f t="shared" si="1"/>
        <v xml:space="preserve"> </v>
      </c>
      <c r="J28" s="6"/>
      <c r="K28" s="7"/>
      <c r="L28" s="7"/>
      <c r="M28" s="13" t="str">
        <f t="shared" ca="1" si="2"/>
        <v xml:space="preserve"> </v>
      </c>
      <c r="N28" s="7"/>
      <c r="O28" s="7"/>
      <c r="P28" s="8" t="str">
        <f t="shared" si="3"/>
        <v xml:space="preserve"> </v>
      </c>
      <c r="Q28" s="9" t="str">
        <f t="shared" si="4"/>
        <v xml:space="preserve"> </v>
      </c>
      <c r="T28" s="57"/>
      <c r="U28" s="54"/>
      <c r="V28" s="61"/>
      <c r="W28" s="64">
        <f t="shared" ca="1" si="5"/>
        <v>122</v>
      </c>
      <c r="X28" s="64" t="str">
        <f t="shared" ca="1" si="6"/>
        <v>SIM</v>
      </c>
      <c r="Y28" s="64" t="str">
        <f t="shared" ca="1" si="7"/>
        <v>NÃO</v>
      </c>
      <c r="Z28" s="65" t="str">
        <f t="shared" ca="1" si="8"/>
        <v>CORRETO</v>
      </c>
    </row>
    <row r="29" spans="2:26">
      <c r="B29" s="32">
        <v>14</v>
      </c>
      <c r="C29" s="83"/>
      <c r="D29" s="84"/>
      <c r="E29" s="85"/>
      <c r="F29" s="5"/>
      <c r="G29" s="5"/>
      <c r="H29" s="3" t="str">
        <f t="shared" si="0"/>
        <v xml:space="preserve"> </v>
      </c>
      <c r="I29" s="3" t="str">
        <f t="shared" si="1"/>
        <v xml:space="preserve"> </v>
      </c>
      <c r="J29" s="6"/>
      <c r="K29" s="7"/>
      <c r="L29" s="7"/>
      <c r="M29" s="13" t="str">
        <f t="shared" ca="1" si="2"/>
        <v xml:space="preserve"> </v>
      </c>
      <c r="N29" s="7"/>
      <c r="O29" s="7"/>
      <c r="P29" s="8" t="str">
        <f t="shared" si="3"/>
        <v xml:space="preserve"> </v>
      </c>
      <c r="Q29" s="9" t="str">
        <f t="shared" si="4"/>
        <v xml:space="preserve"> </v>
      </c>
      <c r="T29" s="57"/>
      <c r="U29" s="54"/>
      <c r="V29" s="61"/>
      <c r="W29" s="64">
        <f t="shared" ca="1" si="5"/>
        <v>122</v>
      </c>
      <c r="X29" s="64" t="str">
        <f t="shared" ca="1" si="6"/>
        <v>SIM</v>
      </c>
      <c r="Y29" s="64" t="str">
        <f t="shared" ca="1" si="7"/>
        <v>NÃO</v>
      </c>
      <c r="Z29" s="65" t="str">
        <f t="shared" ca="1" si="8"/>
        <v>CORRETO</v>
      </c>
    </row>
    <row r="30" spans="2:26">
      <c r="B30" s="32">
        <v>15</v>
      </c>
      <c r="C30" s="83"/>
      <c r="D30" s="84"/>
      <c r="E30" s="85"/>
      <c r="F30" s="5"/>
      <c r="G30" s="5"/>
      <c r="H30" s="3" t="str">
        <f t="shared" si="0"/>
        <v xml:space="preserve"> </v>
      </c>
      <c r="I30" s="3" t="str">
        <f t="shared" si="1"/>
        <v xml:space="preserve"> </v>
      </c>
      <c r="J30" s="6"/>
      <c r="K30" s="7"/>
      <c r="L30" s="7"/>
      <c r="M30" s="13" t="str">
        <f t="shared" ca="1" si="2"/>
        <v xml:space="preserve"> </v>
      </c>
      <c r="N30" s="7"/>
      <c r="O30" s="7"/>
      <c r="P30" s="8" t="str">
        <f t="shared" si="3"/>
        <v xml:space="preserve"> </v>
      </c>
      <c r="Q30" s="9" t="str">
        <f t="shared" si="4"/>
        <v xml:space="preserve"> </v>
      </c>
      <c r="T30" s="57"/>
      <c r="U30" s="54"/>
      <c r="V30" s="61"/>
      <c r="W30" s="64">
        <f t="shared" ca="1" si="5"/>
        <v>122</v>
      </c>
      <c r="X30" s="64" t="str">
        <f t="shared" ca="1" si="6"/>
        <v>SIM</v>
      </c>
      <c r="Y30" s="64" t="str">
        <f t="shared" ca="1" si="7"/>
        <v>NÃO</v>
      </c>
      <c r="Z30" s="65" t="str">
        <f t="shared" ca="1" si="8"/>
        <v>CORRETO</v>
      </c>
    </row>
    <row r="31" spans="2:26">
      <c r="B31" s="32">
        <v>16</v>
      </c>
      <c r="C31" s="83"/>
      <c r="D31" s="84"/>
      <c r="E31" s="85"/>
      <c r="F31" s="5"/>
      <c r="G31" s="5"/>
      <c r="H31" s="3" t="str">
        <f t="shared" si="0"/>
        <v xml:space="preserve"> </v>
      </c>
      <c r="I31" s="3" t="str">
        <f t="shared" si="1"/>
        <v xml:space="preserve"> </v>
      </c>
      <c r="J31" s="6"/>
      <c r="K31" s="7"/>
      <c r="L31" s="7"/>
      <c r="M31" s="13" t="str">
        <f t="shared" ca="1" si="2"/>
        <v xml:space="preserve"> </v>
      </c>
      <c r="N31" s="7"/>
      <c r="O31" s="7"/>
      <c r="P31" s="8" t="str">
        <f t="shared" si="3"/>
        <v xml:space="preserve"> </v>
      </c>
      <c r="Q31" s="9" t="str">
        <f t="shared" si="4"/>
        <v xml:space="preserve"> </v>
      </c>
      <c r="T31" s="57"/>
      <c r="U31" s="54"/>
      <c r="V31" s="61"/>
      <c r="W31" s="64">
        <f t="shared" ca="1" si="5"/>
        <v>122</v>
      </c>
      <c r="X31" s="64" t="str">
        <f t="shared" ca="1" si="6"/>
        <v>SIM</v>
      </c>
      <c r="Y31" s="64" t="str">
        <f t="shared" ca="1" si="7"/>
        <v>NÃO</v>
      </c>
      <c r="Z31" s="65" t="str">
        <f t="shared" ca="1" si="8"/>
        <v>CORRETO</v>
      </c>
    </row>
    <row r="32" spans="2:26">
      <c r="B32" s="32">
        <v>17</v>
      </c>
      <c r="C32" s="83"/>
      <c r="D32" s="84"/>
      <c r="E32" s="85"/>
      <c r="F32" s="5"/>
      <c r="G32" s="5"/>
      <c r="H32" s="3" t="str">
        <f t="shared" si="0"/>
        <v xml:space="preserve"> </v>
      </c>
      <c r="I32" s="3" t="str">
        <f t="shared" si="1"/>
        <v xml:space="preserve"> </v>
      </c>
      <c r="J32" s="6"/>
      <c r="K32" s="7"/>
      <c r="L32" s="7"/>
      <c r="M32" s="13" t="str">
        <f t="shared" ca="1" si="2"/>
        <v xml:space="preserve"> </v>
      </c>
      <c r="N32" s="7"/>
      <c r="O32" s="7"/>
      <c r="P32" s="8" t="str">
        <f t="shared" si="3"/>
        <v xml:space="preserve"> </v>
      </c>
      <c r="Q32" s="9" t="str">
        <f t="shared" si="4"/>
        <v xml:space="preserve"> </v>
      </c>
      <c r="T32" s="57"/>
      <c r="U32" s="54"/>
      <c r="V32" s="61"/>
      <c r="W32" s="64">
        <f t="shared" ca="1" si="5"/>
        <v>122</v>
      </c>
      <c r="X32" s="64" t="str">
        <f t="shared" ca="1" si="6"/>
        <v>SIM</v>
      </c>
      <c r="Y32" s="64" t="str">
        <f t="shared" ca="1" si="7"/>
        <v>NÃO</v>
      </c>
      <c r="Z32" s="65" t="str">
        <f t="shared" ca="1" si="8"/>
        <v>CORRETO</v>
      </c>
    </row>
    <row r="33" spans="2:26">
      <c r="B33" s="32">
        <v>18</v>
      </c>
      <c r="C33" s="83"/>
      <c r="D33" s="84"/>
      <c r="E33" s="85"/>
      <c r="F33" s="5"/>
      <c r="G33" s="5"/>
      <c r="H33" s="3" t="str">
        <f t="shared" si="0"/>
        <v xml:space="preserve"> </v>
      </c>
      <c r="I33" s="3" t="str">
        <f t="shared" si="1"/>
        <v xml:space="preserve"> </v>
      </c>
      <c r="J33" s="6"/>
      <c r="K33" s="7"/>
      <c r="L33" s="7"/>
      <c r="M33" s="13" t="str">
        <f t="shared" ca="1" si="2"/>
        <v xml:space="preserve"> </v>
      </c>
      <c r="N33" s="7"/>
      <c r="O33" s="7"/>
      <c r="P33" s="8" t="str">
        <f t="shared" si="3"/>
        <v xml:space="preserve"> </v>
      </c>
      <c r="Q33" s="9" t="str">
        <f t="shared" si="4"/>
        <v xml:space="preserve"> </v>
      </c>
      <c r="T33" s="57"/>
      <c r="U33" s="54"/>
      <c r="V33" s="61"/>
      <c r="W33" s="64">
        <f t="shared" ca="1" si="5"/>
        <v>122</v>
      </c>
      <c r="X33" s="64" t="str">
        <f t="shared" ca="1" si="6"/>
        <v>SIM</v>
      </c>
      <c r="Y33" s="64" t="str">
        <f t="shared" ca="1" si="7"/>
        <v>NÃO</v>
      </c>
      <c r="Z33" s="65" t="str">
        <f t="shared" ca="1" si="8"/>
        <v>CORRETO</v>
      </c>
    </row>
    <row r="34" spans="2:26">
      <c r="B34" s="32">
        <v>19</v>
      </c>
      <c r="C34" s="83"/>
      <c r="D34" s="84"/>
      <c r="E34" s="85"/>
      <c r="F34" s="5"/>
      <c r="G34" s="5"/>
      <c r="H34" s="3" t="str">
        <f t="shared" si="0"/>
        <v xml:space="preserve"> </v>
      </c>
      <c r="I34" s="3" t="str">
        <f t="shared" si="1"/>
        <v xml:space="preserve"> </v>
      </c>
      <c r="J34" s="6"/>
      <c r="K34" s="7"/>
      <c r="L34" s="7"/>
      <c r="M34" s="13" t="str">
        <f t="shared" ca="1" si="2"/>
        <v xml:space="preserve"> </v>
      </c>
      <c r="N34" s="7"/>
      <c r="O34" s="7"/>
      <c r="P34" s="8" t="str">
        <f t="shared" si="3"/>
        <v xml:space="preserve"> </v>
      </c>
      <c r="Q34" s="9" t="str">
        <f t="shared" si="4"/>
        <v xml:space="preserve"> </v>
      </c>
      <c r="T34" s="57"/>
      <c r="U34" s="54"/>
      <c r="V34" s="61"/>
      <c r="W34" s="64">
        <f t="shared" ca="1" si="5"/>
        <v>122</v>
      </c>
      <c r="X34" s="64" t="str">
        <f t="shared" ca="1" si="6"/>
        <v>SIM</v>
      </c>
      <c r="Y34" s="64" t="str">
        <f t="shared" ca="1" si="7"/>
        <v>NÃO</v>
      </c>
      <c r="Z34" s="65" t="str">
        <f t="shared" ca="1" si="8"/>
        <v>CORRETO</v>
      </c>
    </row>
    <row r="35" spans="2:26">
      <c r="B35" s="32">
        <v>20</v>
      </c>
      <c r="C35" s="83"/>
      <c r="D35" s="84"/>
      <c r="E35" s="85"/>
      <c r="F35" s="5"/>
      <c r="G35" s="5"/>
      <c r="H35" s="3" t="str">
        <f t="shared" si="0"/>
        <v xml:space="preserve"> </v>
      </c>
      <c r="I35" s="3" t="str">
        <f t="shared" si="1"/>
        <v xml:space="preserve"> </v>
      </c>
      <c r="J35" s="6"/>
      <c r="K35" s="7"/>
      <c r="L35" s="7"/>
      <c r="M35" s="13" t="str">
        <f t="shared" ca="1" si="2"/>
        <v xml:space="preserve"> </v>
      </c>
      <c r="N35" s="7"/>
      <c r="O35" s="7"/>
      <c r="P35" s="8" t="str">
        <f t="shared" si="3"/>
        <v xml:space="preserve"> </v>
      </c>
      <c r="Q35" s="9" t="str">
        <f t="shared" si="4"/>
        <v xml:space="preserve"> </v>
      </c>
      <c r="T35" s="57"/>
      <c r="U35" s="54"/>
      <c r="V35" s="61"/>
      <c r="W35" s="64">
        <f t="shared" ca="1" si="5"/>
        <v>122</v>
      </c>
      <c r="X35" s="64" t="str">
        <f t="shared" ca="1" si="6"/>
        <v>SIM</v>
      </c>
      <c r="Y35" s="64" t="str">
        <f t="shared" ca="1" si="7"/>
        <v>NÃO</v>
      </c>
      <c r="Z35" s="65" t="str">
        <f t="shared" ca="1" si="8"/>
        <v>CORRETO</v>
      </c>
    </row>
    <row r="36" spans="2:26">
      <c r="B36" s="32">
        <v>21</v>
      </c>
      <c r="C36" s="83"/>
      <c r="D36" s="84"/>
      <c r="E36" s="85"/>
      <c r="F36" s="5"/>
      <c r="G36" s="5"/>
      <c r="H36" s="3" t="str">
        <f t="shared" si="0"/>
        <v xml:space="preserve"> </v>
      </c>
      <c r="I36" s="3" t="str">
        <f t="shared" si="1"/>
        <v xml:space="preserve"> </v>
      </c>
      <c r="J36" s="6"/>
      <c r="K36" s="7"/>
      <c r="L36" s="7"/>
      <c r="M36" s="13" t="str">
        <f t="shared" ca="1" si="2"/>
        <v xml:space="preserve"> </v>
      </c>
      <c r="N36" s="7"/>
      <c r="O36" s="7"/>
      <c r="P36" s="8" t="str">
        <f t="shared" si="3"/>
        <v xml:space="preserve"> </v>
      </c>
      <c r="Q36" s="9" t="str">
        <f t="shared" si="4"/>
        <v xml:space="preserve"> </v>
      </c>
      <c r="T36" s="57"/>
      <c r="U36" s="54"/>
      <c r="V36" s="61"/>
      <c r="W36" s="64">
        <f t="shared" ca="1" si="5"/>
        <v>122</v>
      </c>
      <c r="X36" s="64" t="str">
        <f t="shared" ca="1" si="6"/>
        <v>SIM</v>
      </c>
      <c r="Y36" s="64" t="str">
        <f t="shared" ca="1" si="7"/>
        <v>NÃO</v>
      </c>
      <c r="Z36" s="65" t="str">
        <f t="shared" ca="1" si="8"/>
        <v>CORRETO</v>
      </c>
    </row>
    <row r="37" spans="2:26">
      <c r="B37" s="32">
        <v>22</v>
      </c>
      <c r="C37" s="83"/>
      <c r="D37" s="84"/>
      <c r="E37" s="85"/>
      <c r="F37" s="5"/>
      <c r="G37" s="5"/>
      <c r="H37" s="3" t="str">
        <f t="shared" si="0"/>
        <v xml:space="preserve"> </v>
      </c>
      <c r="I37" s="3" t="str">
        <f t="shared" si="1"/>
        <v xml:space="preserve"> </v>
      </c>
      <c r="J37" s="6"/>
      <c r="K37" s="7"/>
      <c r="L37" s="7"/>
      <c r="M37" s="13" t="str">
        <f t="shared" ca="1" si="2"/>
        <v xml:space="preserve"> </v>
      </c>
      <c r="N37" s="7"/>
      <c r="O37" s="7"/>
      <c r="P37" s="8" t="str">
        <f t="shared" si="3"/>
        <v xml:space="preserve"> </v>
      </c>
      <c r="Q37" s="9" t="str">
        <f t="shared" si="4"/>
        <v xml:space="preserve"> </v>
      </c>
      <c r="T37" s="57"/>
      <c r="U37" s="54"/>
      <c r="V37" s="61"/>
      <c r="W37" s="64">
        <f t="shared" ca="1" si="5"/>
        <v>122</v>
      </c>
      <c r="X37" s="64" t="str">
        <f t="shared" ca="1" si="6"/>
        <v>SIM</v>
      </c>
      <c r="Y37" s="64" t="str">
        <f t="shared" ca="1" si="7"/>
        <v>NÃO</v>
      </c>
      <c r="Z37" s="65" t="str">
        <f t="shared" ca="1" si="8"/>
        <v>CORRETO</v>
      </c>
    </row>
    <row r="38" spans="2:26">
      <c r="B38" s="32">
        <v>23</v>
      </c>
      <c r="C38" s="83"/>
      <c r="D38" s="84"/>
      <c r="E38" s="85"/>
      <c r="F38" s="5"/>
      <c r="G38" s="5"/>
      <c r="H38" s="3" t="str">
        <f t="shared" si="0"/>
        <v xml:space="preserve"> </v>
      </c>
      <c r="I38" s="3" t="str">
        <f t="shared" si="1"/>
        <v xml:space="preserve"> </v>
      </c>
      <c r="J38" s="6"/>
      <c r="K38" s="7"/>
      <c r="L38" s="7"/>
      <c r="M38" s="13" t="str">
        <f t="shared" ca="1" si="2"/>
        <v xml:space="preserve"> </v>
      </c>
      <c r="N38" s="7"/>
      <c r="O38" s="7"/>
      <c r="P38" s="8" t="str">
        <f t="shared" si="3"/>
        <v xml:space="preserve"> </v>
      </c>
      <c r="Q38" s="9" t="str">
        <f t="shared" si="4"/>
        <v xml:space="preserve"> </v>
      </c>
      <c r="T38" s="57"/>
      <c r="U38" s="54"/>
      <c r="V38" s="61"/>
      <c r="W38" s="64">
        <f t="shared" ca="1" si="5"/>
        <v>122</v>
      </c>
      <c r="X38" s="64" t="str">
        <f t="shared" ca="1" si="6"/>
        <v>SIM</v>
      </c>
      <c r="Y38" s="64" t="str">
        <f t="shared" ca="1" si="7"/>
        <v>NÃO</v>
      </c>
      <c r="Z38" s="65" t="str">
        <f t="shared" ca="1" si="8"/>
        <v>CORRETO</v>
      </c>
    </row>
    <row r="39" spans="2:26">
      <c r="B39" s="32">
        <v>24</v>
      </c>
      <c r="C39" s="83"/>
      <c r="D39" s="84"/>
      <c r="E39" s="85"/>
      <c r="F39" s="5"/>
      <c r="G39" s="5"/>
      <c r="H39" s="3" t="str">
        <f t="shared" si="0"/>
        <v xml:space="preserve"> </v>
      </c>
      <c r="I39" s="3" t="str">
        <f t="shared" si="1"/>
        <v xml:space="preserve"> </v>
      </c>
      <c r="J39" s="6"/>
      <c r="K39" s="7"/>
      <c r="L39" s="7"/>
      <c r="M39" s="13" t="str">
        <f t="shared" ca="1" si="2"/>
        <v xml:space="preserve"> </v>
      </c>
      <c r="N39" s="7"/>
      <c r="O39" s="7"/>
      <c r="P39" s="8" t="str">
        <f t="shared" si="3"/>
        <v xml:space="preserve"> </v>
      </c>
      <c r="Q39" s="9" t="str">
        <f t="shared" si="4"/>
        <v xml:space="preserve"> </v>
      </c>
      <c r="T39" s="57"/>
      <c r="U39" s="54"/>
      <c r="V39" s="61"/>
      <c r="W39" s="64">
        <f t="shared" ca="1" si="5"/>
        <v>122</v>
      </c>
      <c r="X39" s="64" t="str">
        <f t="shared" ca="1" si="6"/>
        <v>SIM</v>
      </c>
      <c r="Y39" s="64" t="str">
        <f t="shared" ca="1" si="7"/>
        <v>NÃO</v>
      </c>
      <c r="Z39" s="65" t="str">
        <f t="shared" ca="1" si="8"/>
        <v>CORRETO</v>
      </c>
    </row>
    <row r="40" spans="2:26">
      <c r="B40" s="32">
        <v>25</v>
      </c>
      <c r="C40" s="83"/>
      <c r="D40" s="84"/>
      <c r="E40" s="85"/>
      <c r="F40" s="5"/>
      <c r="G40" s="5"/>
      <c r="H40" s="3" t="str">
        <f t="shared" si="0"/>
        <v xml:space="preserve"> </v>
      </c>
      <c r="I40" s="3" t="str">
        <f t="shared" si="1"/>
        <v xml:space="preserve"> </v>
      </c>
      <c r="J40" s="6"/>
      <c r="K40" s="7"/>
      <c r="L40" s="7"/>
      <c r="M40" s="13" t="str">
        <f t="shared" ca="1" si="2"/>
        <v xml:space="preserve"> </v>
      </c>
      <c r="N40" s="7"/>
      <c r="O40" s="7"/>
      <c r="P40" s="8" t="str">
        <f t="shared" si="3"/>
        <v xml:space="preserve"> </v>
      </c>
      <c r="Q40" s="9" t="str">
        <f t="shared" si="4"/>
        <v xml:space="preserve"> </v>
      </c>
      <c r="T40" s="57"/>
      <c r="U40" s="54"/>
      <c r="V40" s="61"/>
      <c r="W40" s="64">
        <f t="shared" ca="1" si="5"/>
        <v>122</v>
      </c>
      <c r="X40" s="64" t="str">
        <f t="shared" ca="1" si="6"/>
        <v>SIM</v>
      </c>
      <c r="Y40" s="64" t="str">
        <f t="shared" ca="1" si="7"/>
        <v>NÃO</v>
      </c>
      <c r="Z40" s="65" t="str">
        <f t="shared" ca="1" si="8"/>
        <v>CORRETO</v>
      </c>
    </row>
    <row r="41" spans="2:26">
      <c r="B41" s="32">
        <v>26</v>
      </c>
      <c r="C41" s="83"/>
      <c r="D41" s="84"/>
      <c r="E41" s="85"/>
      <c r="F41" s="5"/>
      <c r="G41" s="5"/>
      <c r="H41" s="3" t="str">
        <f t="shared" si="0"/>
        <v xml:space="preserve"> </v>
      </c>
      <c r="I41" s="3" t="str">
        <f t="shared" si="1"/>
        <v xml:space="preserve"> </v>
      </c>
      <c r="J41" s="6"/>
      <c r="K41" s="7"/>
      <c r="L41" s="7"/>
      <c r="M41" s="13" t="str">
        <f t="shared" ca="1" si="2"/>
        <v xml:space="preserve"> </v>
      </c>
      <c r="N41" s="7"/>
      <c r="O41" s="7"/>
      <c r="P41" s="8" t="str">
        <f t="shared" si="3"/>
        <v xml:space="preserve"> </v>
      </c>
      <c r="Q41" s="9" t="str">
        <f t="shared" si="4"/>
        <v xml:space="preserve"> </v>
      </c>
      <c r="T41" s="57"/>
      <c r="U41" s="54"/>
      <c r="V41" s="61"/>
      <c r="W41" s="64">
        <f t="shared" ca="1" si="5"/>
        <v>122</v>
      </c>
      <c r="X41" s="64" t="str">
        <f t="shared" ca="1" si="6"/>
        <v>SIM</v>
      </c>
      <c r="Y41" s="64" t="str">
        <f t="shared" ca="1" si="7"/>
        <v>NÃO</v>
      </c>
      <c r="Z41" s="65" t="str">
        <f t="shared" ca="1" si="8"/>
        <v>CORRETO</v>
      </c>
    </row>
    <row r="42" spans="2:26">
      <c r="B42" s="32">
        <v>27</v>
      </c>
      <c r="C42" s="83"/>
      <c r="D42" s="84"/>
      <c r="E42" s="85"/>
      <c r="F42" s="5"/>
      <c r="G42" s="5"/>
      <c r="H42" s="3" t="str">
        <f t="shared" si="0"/>
        <v xml:space="preserve"> </v>
      </c>
      <c r="I42" s="3" t="str">
        <f t="shared" si="1"/>
        <v xml:space="preserve"> </v>
      </c>
      <c r="J42" s="6"/>
      <c r="K42" s="7"/>
      <c r="L42" s="7"/>
      <c r="M42" s="13" t="str">
        <f t="shared" ca="1" si="2"/>
        <v xml:space="preserve"> </v>
      </c>
      <c r="N42" s="7"/>
      <c r="O42" s="7"/>
      <c r="P42" s="8" t="str">
        <f t="shared" si="3"/>
        <v xml:space="preserve"> </v>
      </c>
      <c r="Q42" s="9" t="str">
        <f t="shared" si="4"/>
        <v xml:space="preserve"> </v>
      </c>
      <c r="T42" s="57"/>
      <c r="U42" s="54"/>
      <c r="V42" s="61"/>
      <c r="W42" s="64">
        <f t="shared" ca="1" si="5"/>
        <v>122</v>
      </c>
      <c r="X42" s="64" t="str">
        <f t="shared" ca="1" si="6"/>
        <v>SIM</v>
      </c>
      <c r="Y42" s="64" t="str">
        <f t="shared" ca="1" si="7"/>
        <v>NÃO</v>
      </c>
      <c r="Z42" s="65" t="str">
        <f t="shared" ca="1" si="8"/>
        <v>CORRETO</v>
      </c>
    </row>
    <row r="43" spans="2:26">
      <c r="B43" s="32">
        <v>28</v>
      </c>
      <c r="C43" s="83"/>
      <c r="D43" s="84"/>
      <c r="E43" s="85"/>
      <c r="F43" s="5"/>
      <c r="G43" s="5"/>
      <c r="H43" s="3" t="str">
        <f t="shared" si="0"/>
        <v xml:space="preserve"> </v>
      </c>
      <c r="I43" s="3" t="str">
        <f t="shared" si="1"/>
        <v xml:space="preserve"> </v>
      </c>
      <c r="J43" s="6"/>
      <c r="K43" s="7"/>
      <c r="L43" s="7"/>
      <c r="M43" s="13" t="str">
        <f t="shared" ca="1" si="2"/>
        <v xml:space="preserve"> </v>
      </c>
      <c r="N43" s="7"/>
      <c r="O43" s="7"/>
      <c r="P43" s="8" t="str">
        <f t="shared" si="3"/>
        <v xml:space="preserve"> </v>
      </c>
      <c r="Q43" s="9" t="str">
        <f t="shared" si="4"/>
        <v xml:space="preserve"> </v>
      </c>
      <c r="T43" s="57"/>
      <c r="U43" s="54"/>
      <c r="V43" s="61"/>
      <c r="W43" s="64">
        <f t="shared" ca="1" si="5"/>
        <v>122</v>
      </c>
      <c r="X43" s="64" t="str">
        <f t="shared" ca="1" si="6"/>
        <v>SIM</v>
      </c>
      <c r="Y43" s="64" t="str">
        <f t="shared" ca="1" si="7"/>
        <v>NÃO</v>
      </c>
      <c r="Z43" s="65" t="str">
        <f t="shared" ca="1" si="8"/>
        <v>CORRETO</v>
      </c>
    </row>
    <row r="44" spans="2:26">
      <c r="B44" s="32">
        <v>29</v>
      </c>
      <c r="C44" s="83"/>
      <c r="D44" s="84"/>
      <c r="E44" s="85"/>
      <c r="F44" s="5"/>
      <c r="G44" s="5"/>
      <c r="H44" s="3" t="str">
        <f t="shared" si="0"/>
        <v xml:space="preserve"> </v>
      </c>
      <c r="I44" s="3" t="str">
        <f t="shared" si="1"/>
        <v xml:space="preserve"> </v>
      </c>
      <c r="J44" s="6"/>
      <c r="K44" s="7"/>
      <c r="L44" s="7"/>
      <c r="M44" s="13" t="str">
        <f t="shared" ca="1" si="2"/>
        <v xml:space="preserve"> </v>
      </c>
      <c r="N44" s="7"/>
      <c r="O44" s="7"/>
      <c r="P44" s="8" t="str">
        <f t="shared" si="3"/>
        <v xml:space="preserve"> </v>
      </c>
      <c r="Q44" s="9" t="str">
        <f t="shared" si="4"/>
        <v xml:space="preserve"> </v>
      </c>
      <c r="T44" s="57"/>
      <c r="U44" s="54"/>
      <c r="V44" s="61"/>
      <c r="W44" s="64">
        <f t="shared" ca="1" si="5"/>
        <v>122</v>
      </c>
      <c r="X44" s="64" t="str">
        <f t="shared" ca="1" si="6"/>
        <v>SIM</v>
      </c>
      <c r="Y44" s="64" t="str">
        <f t="shared" ca="1" si="7"/>
        <v>NÃO</v>
      </c>
      <c r="Z44" s="65" t="str">
        <f t="shared" ca="1" si="8"/>
        <v>CORRETO</v>
      </c>
    </row>
    <row r="45" spans="2:26">
      <c r="B45" s="32">
        <v>30</v>
      </c>
      <c r="C45" s="83"/>
      <c r="D45" s="84"/>
      <c r="E45" s="85"/>
      <c r="F45" s="5"/>
      <c r="G45" s="5"/>
      <c r="H45" s="3" t="str">
        <f t="shared" si="0"/>
        <v xml:space="preserve"> </v>
      </c>
      <c r="I45" s="3" t="str">
        <f t="shared" si="1"/>
        <v xml:space="preserve"> </v>
      </c>
      <c r="J45" s="6"/>
      <c r="K45" s="7"/>
      <c r="L45" s="7"/>
      <c r="M45" s="13" t="str">
        <f t="shared" ca="1" si="2"/>
        <v xml:space="preserve"> </v>
      </c>
      <c r="N45" s="7"/>
      <c r="O45" s="7"/>
      <c r="P45" s="8" t="str">
        <f t="shared" si="3"/>
        <v xml:space="preserve"> </v>
      </c>
      <c r="Q45" s="9" t="str">
        <f t="shared" si="4"/>
        <v xml:space="preserve"> </v>
      </c>
      <c r="T45" s="57"/>
      <c r="U45" s="54"/>
      <c r="V45" s="61"/>
      <c r="W45" s="64">
        <f t="shared" ca="1" si="5"/>
        <v>122</v>
      </c>
      <c r="X45" s="64" t="str">
        <f t="shared" ca="1" si="6"/>
        <v>SIM</v>
      </c>
      <c r="Y45" s="64" t="str">
        <f t="shared" ca="1" si="7"/>
        <v>NÃO</v>
      </c>
      <c r="Z45" s="65" t="str">
        <f t="shared" ca="1" si="8"/>
        <v>CORRETO</v>
      </c>
    </row>
    <row r="46" spans="2:26">
      <c r="B46" s="32">
        <v>31</v>
      </c>
      <c r="C46" s="83"/>
      <c r="D46" s="84"/>
      <c r="E46" s="85"/>
      <c r="F46" s="5"/>
      <c r="G46" s="5"/>
      <c r="H46" s="3" t="str">
        <f t="shared" si="0"/>
        <v xml:space="preserve"> </v>
      </c>
      <c r="I46" s="3" t="str">
        <f t="shared" si="1"/>
        <v xml:space="preserve"> </v>
      </c>
      <c r="J46" s="6"/>
      <c r="K46" s="7"/>
      <c r="L46" s="7"/>
      <c r="M46" s="13" t="str">
        <f t="shared" ca="1" si="2"/>
        <v xml:space="preserve"> </v>
      </c>
      <c r="N46" s="7"/>
      <c r="O46" s="7"/>
      <c r="P46" s="8" t="str">
        <f t="shared" si="3"/>
        <v xml:space="preserve"> </v>
      </c>
      <c r="Q46" s="9" t="str">
        <f t="shared" si="4"/>
        <v xml:space="preserve"> </v>
      </c>
      <c r="T46" s="57"/>
      <c r="U46" s="54"/>
      <c r="V46" s="61"/>
      <c r="W46" s="64">
        <f t="shared" ca="1" si="5"/>
        <v>122</v>
      </c>
      <c r="X46" s="64" t="str">
        <f t="shared" ca="1" si="6"/>
        <v>SIM</v>
      </c>
      <c r="Y46" s="64" t="str">
        <f t="shared" ca="1" si="7"/>
        <v>NÃO</v>
      </c>
      <c r="Z46" s="65" t="str">
        <f t="shared" ca="1" si="8"/>
        <v>CORRETO</v>
      </c>
    </row>
    <row r="47" spans="2:26">
      <c r="B47" s="32">
        <v>32</v>
      </c>
      <c r="C47" s="83"/>
      <c r="D47" s="84"/>
      <c r="E47" s="85"/>
      <c r="F47" s="5"/>
      <c r="G47" s="5"/>
      <c r="H47" s="3" t="str">
        <f t="shared" si="0"/>
        <v xml:space="preserve"> </v>
      </c>
      <c r="I47" s="3" t="str">
        <f t="shared" si="1"/>
        <v xml:space="preserve"> </v>
      </c>
      <c r="J47" s="6"/>
      <c r="K47" s="7"/>
      <c r="L47" s="7"/>
      <c r="M47" s="13" t="str">
        <f t="shared" ca="1" si="2"/>
        <v xml:space="preserve"> </v>
      </c>
      <c r="N47" s="7"/>
      <c r="O47" s="7"/>
      <c r="P47" s="8" t="str">
        <f t="shared" si="3"/>
        <v xml:space="preserve"> </v>
      </c>
      <c r="Q47" s="9" t="str">
        <f t="shared" si="4"/>
        <v xml:space="preserve"> </v>
      </c>
      <c r="T47" s="57"/>
      <c r="U47" s="54"/>
      <c r="V47" s="61"/>
      <c r="W47" s="64">
        <f t="shared" ca="1" si="5"/>
        <v>122</v>
      </c>
      <c r="X47" s="64" t="str">
        <f t="shared" ca="1" si="6"/>
        <v>SIM</v>
      </c>
      <c r="Y47" s="64" t="str">
        <f t="shared" ca="1" si="7"/>
        <v>NÃO</v>
      </c>
      <c r="Z47" s="65" t="str">
        <f t="shared" ca="1" si="8"/>
        <v>CORRETO</v>
      </c>
    </row>
    <row r="48" spans="2:26">
      <c r="B48" s="32">
        <v>33</v>
      </c>
      <c r="C48" s="83"/>
      <c r="D48" s="84"/>
      <c r="E48" s="85"/>
      <c r="F48" s="5"/>
      <c r="G48" s="5"/>
      <c r="H48" s="3" t="str">
        <f t="shared" si="0"/>
        <v xml:space="preserve"> </v>
      </c>
      <c r="I48" s="3" t="str">
        <f t="shared" si="1"/>
        <v xml:space="preserve"> </v>
      </c>
      <c r="J48" s="6"/>
      <c r="K48" s="7"/>
      <c r="L48" s="7"/>
      <c r="M48" s="13" t="str">
        <f t="shared" ca="1" si="2"/>
        <v xml:space="preserve"> </v>
      </c>
      <c r="N48" s="7"/>
      <c r="O48" s="7"/>
      <c r="P48" s="8" t="str">
        <f t="shared" si="3"/>
        <v xml:space="preserve"> </v>
      </c>
      <c r="Q48" s="9" t="str">
        <f t="shared" si="4"/>
        <v xml:space="preserve"> </v>
      </c>
      <c r="T48" s="57"/>
      <c r="U48" s="54"/>
      <c r="V48" s="61"/>
      <c r="W48" s="64">
        <f t="shared" ca="1" si="5"/>
        <v>122</v>
      </c>
      <c r="X48" s="64" t="str">
        <f t="shared" ca="1" si="6"/>
        <v>SIM</v>
      </c>
      <c r="Y48" s="64" t="str">
        <f t="shared" ca="1" si="7"/>
        <v>NÃO</v>
      </c>
      <c r="Z48" s="65" t="str">
        <f t="shared" ca="1" si="8"/>
        <v>CORRETO</v>
      </c>
    </row>
    <row r="49" spans="2:26">
      <c r="B49" s="32">
        <v>34</v>
      </c>
      <c r="C49" s="83"/>
      <c r="D49" s="84"/>
      <c r="E49" s="85"/>
      <c r="F49" s="5"/>
      <c r="G49" s="5"/>
      <c r="H49" s="3" t="str">
        <f t="shared" si="0"/>
        <v xml:space="preserve"> </v>
      </c>
      <c r="I49" s="3" t="str">
        <f t="shared" si="1"/>
        <v xml:space="preserve"> </v>
      </c>
      <c r="J49" s="6"/>
      <c r="K49" s="7"/>
      <c r="L49" s="7"/>
      <c r="M49" s="13" t="str">
        <f t="shared" ca="1" si="2"/>
        <v xml:space="preserve"> </v>
      </c>
      <c r="N49" s="7"/>
      <c r="O49" s="7"/>
      <c r="P49" s="8" t="str">
        <f t="shared" si="3"/>
        <v xml:space="preserve"> </v>
      </c>
      <c r="Q49" s="9" t="str">
        <f t="shared" si="4"/>
        <v xml:space="preserve"> </v>
      </c>
      <c r="T49" s="57"/>
      <c r="U49" s="54"/>
      <c r="V49" s="61"/>
      <c r="W49" s="64">
        <f t="shared" ca="1" si="5"/>
        <v>122</v>
      </c>
      <c r="X49" s="64" t="str">
        <f t="shared" ca="1" si="6"/>
        <v>SIM</v>
      </c>
      <c r="Y49" s="64" t="str">
        <f t="shared" ca="1" si="7"/>
        <v>NÃO</v>
      </c>
      <c r="Z49" s="65" t="str">
        <f t="shared" ca="1" si="8"/>
        <v>CORRETO</v>
      </c>
    </row>
    <row r="50" spans="2:26">
      <c r="B50" s="32">
        <v>35</v>
      </c>
      <c r="C50" s="83"/>
      <c r="D50" s="84"/>
      <c r="E50" s="85"/>
      <c r="F50" s="5"/>
      <c r="G50" s="5"/>
      <c r="H50" s="3" t="str">
        <f t="shared" si="0"/>
        <v xml:space="preserve"> </v>
      </c>
      <c r="I50" s="3" t="str">
        <f t="shared" si="1"/>
        <v xml:space="preserve"> </v>
      </c>
      <c r="J50" s="6"/>
      <c r="K50" s="7"/>
      <c r="L50" s="7"/>
      <c r="M50" s="13" t="str">
        <f t="shared" ca="1" si="2"/>
        <v xml:space="preserve"> </v>
      </c>
      <c r="N50" s="7"/>
      <c r="O50" s="7"/>
      <c r="P50" s="8" t="str">
        <f t="shared" si="3"/>
        <v xml:space="preserve"> </v>
      </c>
      <c r="Q50" s="9" t="str">
        <f t="shared" si="4"/>
        <v xml:space="preserve"> </v>
      </c>
      <c r="T50" s="57"/>
      <c r="U50" s="54"/>
      <c r="V50" s="61"/>
      <c r="W50" s="64">
        <f t="shared" ca="1" si="5"/>
        <v>122</v>
      </c>
      <c r="X50" s="64" t="str">
        <f t="shared" ca="1" si="6"/>
        <v>SIM</v>
      </c>
      <c r="Y50" s="64" t="str">
        <f t="shared" ca="1" si="7"/>
        <v>NÃO</v>
      </c>
      <c r="Z50" s="65" t="str">
        <f t="shared" ca="1" si="8"/>
        <v>CORRETO</v>
      </c>
    </row>
    <row r="51" spans="2:26">
      <c r="B51" s="32">
        <v>36</v>
      </c>
      <c r="C51" s="83"/>
      <c r="D51" s="84"/>
      <c r="E51" s="85"/>
      <c r="F51" s="5"/>
      <c r="G51" s="5"/>
      <c r="H51" s="3" t="str">
        <f t="shared" si="0"/>
        <v xml:space="preserve"> </v>
      </c>
      <c r="I51" s="3" t="str">
        <f t="shared" si="1"/>
        <v xml:space="preserve"> </v>
      </c>
      <c r="J51" s="6"/>
      <c r="K51" s="7"/>
      <c r="L51" s="7"/>
      <c r="M51" s="13" t="str">
        <f t="shared" ca="1" si="2"/>
        <v xml:space="preserve"> </v>
      </c>
      <c r="N51" s="7"/>
      <c r="O51" s="7"/>
      <c r="P51" s="8" t="str">
        <f t="shared" si="3"/>
        <v xml:space="preserve"> </v>
      </c>
      <c r="Q51" s="9" t="str">
        <f t="shared" si="4"/>
        <v xml:space="preserve"> </v>
      </c>
      <c r="T51" s="57"/>
      <c r="U51" s="54"/>
      <c r="V51" s="61"/>
      <c r="W51" s="64">
        <f t="shared" ca="1" si="5"/>
        <v>122</v>
      </c>
      <c r="X51" s="64" t="str">
        <f t="shared" ca="1" si="6"/>
        <v>SIM</v>
      </c>
      <c r="Y51" s="64" t="str">
        <f t="shared" ca="1" si="7"/>
        <v>NÃO</v>
      </c>
      <c r="Z51" s="65" t="str">
        <f t="shared" ca="1" si="8"/>
        <v>CORRETO</v>
      </c>
    </row>
    <row r="52" spans="2:26">
      <c r="B52" s="32">
        <v>37</v>
      </c>
      <c r="C52" s="83"/>
      <c r="D52" s="84"/>
      <c r="E52" s="85"/>
      <c r="F52" s="5"/>
      <c r="G52" s="5"/>
      <c r="H52" s="3" t="str">
        <f t="shared" si="0"/>
        <v xml:space="preserve"> </v>
      </c>
      <c r="I52" s="3" t="str">
        <f t="shared" si="1"/>
        <v xml:space="preserve"> </v>
      </c>
      <c r="J52" s="6"/>
      <c r="K52" s="7"/>
      <c r="L52" s="7"/>
      <c r="M52" s="13" t="str">
        <f t="shared" ca="1" si="2"/>
        <v xml:space="preserve"> </v>
      </c>
      <c r="N52" s="7"/>
      <c r="O52" s="7"/>
      <c r="P52" s="8" t="str">
        <f t="shared" si="3"/>
        <v xml:space="preserve"> </v>
      </c>
      <c r="Q52" s="9" t="str">
        <f t="shared" si="4"/>
        <v xml:space="preserve"> </v>
      </c>
      <c r="T52" s="57"/>
      <c r="U52" s="54"/>
      <c r="V52" s="61"/>
      <c r="W52" s="64">
        <f t="shared" ca="1" si="5"/>
        <v>122</v>
      </c>
      <c r="X52" s="64" t="str">
        <f t="shared" ca="1" si="6"/>
        <v>SIM</v>
      </c>
      <c r="Y52" s="64" t="str">
        <f t="shared" ca="1" si="7"/>
        <v>NÃO</v>
      </c>
      <c r="Z52" s="65" t="str">
        <f t="shared" ca="1" si="8"/>
        <v>CORRETO</v>
      </c>
    </row>
    <row r="53" spans="2:26">
      <c r="B53" s="32">
        <v>38</v>
      </c>
      <c r="C53" s="83"/>
      <c r="D53" s="84"/>
      <c r="E53" s="85"/>
      <c r="F53" s="5"/>
      <c r="G53" s="5"/>
      <c r="H53" s="3" t="str">
        <f t="shared" si="0"/>
        <v xml:space="preserve"> </v>
      </c>
      <c r="I53" s="3" t="str">
        <f t="shared" si="1"/>
        <v xml:space="preserve"> </v>
      </c>
      <c r="J53" s="6"/>
      <c r="K53" s="7"/>
      <c r="L53" s="7"/>
      <c r="M53" s="13" t="str">
        <f t="shared" ca="1" si="2"/>
        <v xml:space="preserve"> </v>
      </c>
      <c r="N53" s="7"/>
      <c r="O53" s="7"/>
      <c r="P53" s="8" t="str">
        <f t="shared" si="3"/>
        <v xml:space="preserve"> </v>
      </c>
      <c r="Q53" s="9" t="str">
        <f t="shared" si="4"/>
        <v xml:space="preserve"> </v>
      </c>
      <c r="T53" s="57"/>
      <c r="U53" s="54"/>
      <c r="V53" s="61"/>
      <c r="W53" s="64">
        <f t="shared" ca="1" si="5"/>
        <v>122</v>
      </c>
      <c r="X53" s="64" t="str">
        <f t="shared" ca="1" si="6"/>
        <v>SIM</v>
      </c>
      <c r="Y53" s="64" t="str">
        <f t="shared" ca="1" si="7"/>
        <v>NÃO</v>
      </c>
      <c r="Z53" s="65" t="str">
        <f t="shared" ca="1" si="8"/>
        <v>CORRETO</v>
      </c>
    </row>
    <row r="54" spans="2:26">
      <c r="B54" s="32">
        <v>39</v>
      </c>
      <c r="C54" s="83"/>
      <c r="D54" s="84"/>
      <c r="E54" s="85"/>
      <c r="F54" s="5"/>
      <c r="G54" s="5"/>
      <c r="H54" s="3" t="str">
        <f t="shared" si="0"/>
        <v xml:space="preserve"> </v>
      </c>
      <c r="I54" s="3" t="str">
        <f t="shared" si="1"/>
        <v xml:space="preserve"> </v>
      </c>
      <c r="J54" s="6"/>
      <c r="K54" s="7"/>
      <c r="L54" s="7"/>
      <c r="M54" s="13" t="str">
        <f t="shared" ca="1" si="2"/>
        <v xml:space="preserve"> </v>
      </c>
      <c r="N54" s="7"/>
      <c r="O54" s="7"/>
      <c r="P54" s="8" t="str">
        <f t="shared" si="3"/>
        <v xml:space="preserve"> </v>
      </c>
      <c r="Q54" s="9" t="str">
        <f t="shared" si="4"/>
        <v xml:space="preserve"> </v>
      </c>
      <c r="T54" s="57"/>
      <c r="U54" s="54"/>
      <c r="V54" s="61"/>
      <c r="W54" s="64">
        <f t="shared" ca="1" si="5"/>
        <v>122</v>
      </c>
      <c r="X54" s="64" t="str">
        <f t="shared" ca="1" si="6"/>
        <v>SIM</v>
      </c>
      <c r="Y54" s="64" t="str">
        <f t="shared" ca="1" si="7"/>
        <v>NÃO</v>
      </c>
      <c r="Z54" s="65" t="str">
        <f t="shared" ca="1" si="8"/>
        <v>CORRETO</v>
      </c>
    </row>
    <row r="55" spans="2:26">
      <c r="B55" s="32">
        <v>40</v>
      </c>
      <c r="C55" s="83"/>
      <c r="D55" s="84"/>
      <c r="E55" s="85"/>
      <c r="F55" s="5"/>
      <c r="G55" s="5"/>
      <c r="H55" s="3" t="str">
        <f t="shared" si="0"/>
        <v xml:space="preserve"> </v>
      </c>
      <c r="I55" s="3" t="str">
        <f t="shared" si="1"/>
        <v xml:space="preserve"> </v>
      </c>
      <c r="J55" s="6"/>
      <c r="K55" s="7"/>
      <c r="L55" s="7"/>
      <c r="M55" s="13" t="str">
        <f t="shared" ca="1" si="2"/>
        <v xml:space="preserve"> </v>
      </c>
      <c r="N55" s="7"/>
      <c r="O55" s="7"/>
      <c r="P55" s="8" t="str">
        <f t="shared" si="3"/>
        <v xml:space="preserve"> </v>
      </c>
      <c r="Q55" s="9" t="str">
        <f t="shared" si="4"/>
        <v xml:space="preserve"> </v>
      </c>
      <c r="T55" s="57"/>
      <c r="U55" s="54"/>
      <c r="V55" s="61"/>
      <c r="W55" s="64">
        <f t="shared" ca="1" si="5"/>
        <v>122</v>
      </c>
      <c r="X55" s="64" t="str">
        <f t="shared" ca="1" si="6"/>
        <v>SIM</v>
      </c>
      <c r="Y55" s="64" t="str">
        <f t="shared" ca="1" si="7"/>
        <v>NÃO</v>
      </c>
      <c r="Z55" s="65" t="str">
        <f t="shared" ca="1" si="8"/>
        <v>CORRETO</v>
      </c>
    </row>
    <row r="56" spans="2:26">
      <c r="B56" s="32">
        <v>41</v>
      </c>
      <c r="C56" s="83"/>
      <c r="D56" s="84"/>
      <c r="E56" s="85"/>
      <c r="F56" s="5"/>
      <c r="G56" s="5"/>
      <c r="H56" s="3" t="str">
        <f t="shared" si="0"/>
        <v xml:space="preserve"> </v>
      </c>
      <c r="I56" s="3" t="str">
        <f t="shared" si="1"/>
        <v xml:space="preserve"> </v>
      </c>
      <c r="J56" s="6"/>
      <c r="K56" s="7"/>
      <c r="L56" s="7"/>
      <c r="M56" s="13" t="str">
        <f t="shared" ca="1" si="2"/>
        <v xml:space="preserve"> </v>
      </c>
      <c r="N56" s="7"/>
      <c r="O56" s="7"/>
      <c r="P56" s="8" t="str">
        <f t="shared" si="3"/>
        <v xml:space="preserve"> </v>
      </c>
      <c r="Q56" s="9" t="str">
        <f t="shared" si="4"/>
        <v xml:space="preserve"> </v>
      </c>
      <c r="T56" s="57"/>
      <c r="U56" s="54"/>
      <c r="V56" s="61"/>
      <c r="W56" s="64">
        <f t="shared" ca="1" si="5"/>
        <v>122</v>
      </c>
      <c r="X56" s="64" t="str">
        <f t="shared" ca="1" si="6"/>
        <v>SIM</v>
      </c>
      <c r="Y56" s="64" t="str">
        <f t="shared" ca="1" si="7"/>
        <v>NÃO</v>
      </c>
      <c r="Z56" s="65" t="str">
        <f t="shared" ca="1" si="8"/>
        <v>CORRETO</v>
      </c>
    </row>
    <row r="57" spans="2:26">
      <c r="B57" s="32">
        <v>42</v>
      </c>
      <c r="C57" s="83"/>
      <c r="D57" s="84"/>
      <c r="E57" s="85"/>
      <c r="F57" s="5"/>
      <c r="G57" s="5"/>
      <c r="H57" s="3" t="str">
        <f t="shared" si="0"/>
        <v xml:space="preserve"> </v>
      </c>
      <c r="I57" s="3" t="str">
        <f t="shared" si="1"/>
        <v xml:space="preserve"> </v>
      </c>
      <c r="J57" s="6"/>
      <c r="K57" s="7"/>
      <c r="L57" s="7"/>
      <c r="M57" s="13" t="str">
        <f t="shared" ca="1" si="2"/>
        <v xml:space="preserve"> </v>
      </c>
      <c r="N57" s="7"/>
      <c r="O57" s="7"/>
      <c r="P57" s="8" t="str">
        <f t="shared" si="3"/>
        <v xml:space="preserve"> </v>
      </c>
      <c r="Q57" s="9" t="str">
        <f t="shared" si="4"/>
        <v xml:space="preserve"> </v>
      </c>
      <c r="T57" s="57"/>
      <c r="U57" s="54"/>
      <c r="V57" s="61"/>
      <c r="W57" s="64">
        <f t="shared" ca="1" si="5"/>
        <v>122</v>
      </c>
      <c r="X57" s="64" t="str">
        <f t="shared" ca="1" si="6"/>
        <v>SIM</v>
      </c>
      <c r="Y57" s="64" t="str">
        <f t="shared" ca="1" si="7"/>
        <v>NÃO</v>
      </c>
      <c r="Z57" s="65" t="str">
        <f t="shared" ca="1" si="8"/>
        <v>CORRETO</v>
      </c>
    </row>
    <row r="58" spans="2:26">
      <c r="B58" s="32">
        <v>43</v>
      </c>
      <c r="C58" s="83"/>
      <c r="D58" s="84"/>
      <c r="E58" s="85"/>
      <c r="F58" s="5"/>
      <c r="G58" s="5"/>
      <c r="H58" s="3" t="str">
        <f t="shared" si="0"/>
        <v xml:space="preserve"> </v>
      </c>
      <c r="I58" s="3" t="str">
        <f t="shared" si="1"/>
        <v xml:space="preserve"> </v>
      </c>
      <c r="J58" s="6"/>
      <c r="K58" s="7"/>
      <c r="L58" s="7"/>
      <c r="M58" s="13" t="str">
        <f t="shared" ca="1" si="2"/>
        <v xml:space="preserve"> </v>
      </c>
      <c r="N58" s="7"/>
      <c r="O58" s="7"/>
      <c r="P58" s="8" t="str">
        <f t="shared" si="3"/>
        <v xml:space="preserve"> </v>
      </c>
      <c r="Q58" s="9" t="str">
        <f t="shared" si="4"/>
        <v xml:space="preserve"> </v>
      </c>
      <c r="T58" s="57"/>
      <c r="U58" s="54"/>
      <c r="V58" s="61"/>
      <c r="W58" s="64">
        <f t="shared" ca="1" si="5"/>
        <v>122</v>
      </c>
      <c r="X58" s="64" t="str">
        <f t="shared" ca="1" si="6"/>
        <v>SIM</v>
      </c>
      <c r="Y58" s="64" t="str">
        <f t="shared" ca="1" si="7"/>
        <v>NÃO</v>
      </c>
      <c r="Z58" s="65" t="str">
        <f t="shared" ca="1" si="8"/>
        <v>CORRETO</v>
      </c>
    </row>
    <row r="59" spans="2:26">
      <c r="B59" s="32">
        <v>44</v>
      </c>
      <c r="C59" s="83"/>
      <c r="D59" s="84"/>
      <c r="E59" s="85"/>
      <c r="F59" s="5"/>
      <c r="G59" s="5"/>
      <c r="H59" s="3" t="str">
        <f t="shared" si="0"/>
        <v xml:space="preserve"> </v>
      </c>
      <c r="I59" s="3" t="str">
        <f t="shared" si="1"/>
        <v xml:space="preserve"> </v>
      </c>
      <c r="J59" s="6"/>
      <c r="K59" s="7"/>
      <c r="L59" s="7"/>
      <c r="M59" s="13" t="str">
        <f t="shared" ca="1" si="2"/>
        <v xml:space="preserve"> </v>
      </c>
      <c r="N59" s="7"/>
      <c r="O59" s="7"/>
      <c r="P59" s="8" t="str">
        <f t="shared" si="3"/>
        <v xml:space="preserve"> </v>
      </c>
      <c r="Q59" s="9" t="str">
        <f t="shared" si="4"/>
        <v xml:space="preserve"> </v>
      </c>
      <c r="T59" s="57"/>
      <c r="U59" s="54"/>
      <c r="V59" s="61"/>
      <c r="W59" s="64">
        <f t="shared" ca="1" si="5"/>
        <v>122</v>
      </c>
      <c r="X59" s="64" t="str">
        <f t="shared" ca="1" si="6"/>
        <v>SIM</v>
      </c>
      <c r="Y59" s="64" t="str">
        <f t="shared" ca="1" si="7"/>
        <v>NÃO</v>
      </c>
      <c r="Z59" s="65" t="str">
        <f t="shared" ca="1" si="8"/>
        <v>CORRETO</v>
      </c>
    </row>
    <row r="60" spans="2:26">
      <c r="B60" s="32">
        <v>45</v>
      </c>
      <c r="C60" s="83"/>
      <c r="D60" s="84"/>
      <c r="E60" s="85"/>
      <c r="F60" s="5"/>
      <c r="G60" s="5"/>
      <c r="H60" s="3" t="str">
        <f t="shared" si="0"/>
        <v xml:space="preserve"> </v>
      </c>
      <c r="I60" s="3" t="str">
        <f t="shared" si="1"/>
        <v xml:space="preserve"> </v>
      </c>
      <c r="J60" s="6"/>
      <c r="K60" s="7"/>
      <c r="L60" s="7"/>
      <c r="M60" s="13" t="str">
        <f t="shared" ca="1" si="2"/>
        <v xml:space="preserve"> </v>
      </c>
      <c r="N60" s="7"/>
      <c r="O60" s="7"/>
      <c r="P60" s="8" t="str">
        <f t="shared" si="3"/>
        <v xml:space="preserve"> </v>
      </c>
      <c r="Q60" s="9" t="str">
        <f t="shared" si="4"/>
        <v xml:space="preserve"> </v>
      </c>
      <c r="T60" s="57"/>
      <c r="U60" s="54"/>
      <c r="V60" s="61"/>
      <c r="W60" s="64">
        <f t="shared" ca="1" si="5"/>
        <v>122</v>
      </c>
      <c r="X60" s="64" t="str">
        <f t="shared" ca="1" si="6"/>
        <v>SIM</v>
      </c>
      <c r="Y60" s="64" t="str">
        <f t="shared" ca="1" si="7"/>
        <v>NÃO</v>
      </c>
      <c r="Z60" s="65" t="str">
        <f t="shared" ca="1" si="8"/>
        <v>CORRETO</v>
      </c>
    </row>
    <row r="61" spans="2:26">
      <c r="B61" s="32">
        <v>46</v>
      </c>
      <c r="C61" s="83"/>
      <c r="D61" s="84"/>
      <c r="E61" s="85"/>
      <c r="F61" s="5"/>
      <c r="G61" s="7"/>
      <c r="H61" s="3" t="str">
        <f t="shared" si="0"/>
        <v xml:space="preserve"> </v>
      </c>
      <c r="I61" s="3" t="str">
        <f t="shared" si="1"/>
        <v xml:space="preserve"> </v>
      </c>
      <c r="J61" s="6"/>
      <c r="K61" s="7"/>
      <c r="L61" s="7"/>
      <c r="M61" s="13" t="str">
        <f t="shared" ca="1" si="2"/>
        <v xml:space="preserve"> </v>
      </c>
      <c r="N61" s="7"/>
      <c r="O61" s="7"/>
      <c r="P61" s="8" t="str">
        <f t="shared" si="3"/>
        <v xml:space="preserve"> </v>
      </c>
      <c r="Q61" s="9" t="str">
        <f t="shared" si="4"/>
        <v xml:space="preserve"> </v>
      </c>
      <c r="T61" s="57"/>
      <c r="U61" s="54"/>
      <c r="V61" s="61"/>
      <c r="W61" s="64">
        <f t="shared" ca="1" si="5"/>
        <v>122</v>
      </c>
      <c r="X61" s="64" t="str">
        <f t="shared" ca="1" si="6"/>
        <v>SIM</v>
      </c>
      <c r="Y61" s="64" t="str">
        <f t="shared" ca="1" si="7"/>
        <v>NÃO</v>
      </c>
      <c r="Z61" s="65" t="str">
        <f t="shared" ca="1" si="8"/>
        <v>CORRETO</v>
      </c>
    </row>
    <row r="62" spans="2:26">
      <c r="B62" s="32">
        <v>47</v>
      </c>
      <c r="C62" s="83"/>
      <c r="D62" s="84"/>
      <c r="E62" s="85"/>
      <c r="F62" s="5"/>
      <c r="G62" s="5"/>
      <c r="H62" s="3" t="str">
        <f t="shared" si="0"/>
        <v xml:space="preserve"> </v>
      </c>
      <c r="I62" s="3" t="str">
        <f t="shared" si="1"/>
        <v xml:space="preserve"> </v>
      </c>
      <c r="J62" s="6"/>
      <c r="K62" s="7"/>
      <c r="L62" s="7"/>
      <c r="M62" s="13" t="str">
        <f t="shared" ca="1" si="2"/>
        <v xml:space="preserve"> </v>
      </c>
      <c r="N62" s="7"/>
      <c r="O62" s="7"/>
      <c r="P62" s="8" t="str">
        <f t="shared" si="3"/>
        <v xml:space="preserve"> </v>
      </c>
      <c r="Q62" s="9" t="str">
        <f t="shared" si="4"/>
        <v xml:space="preserve"> </v>
      </c>
      <c r="T62" s="57"/>
      <c r="U62" s="54"/>
      <c r="V62" s="61"/>
      <c r="W62" s="64">
        <f t="shared" ca="1" si="5"/>
        <v>122</v>
      </c>
      <c r="X62" s="64" t="str">
        <f t="shared" ca="1" si="6"/>
        <v>SIM</v>
      </c>
      <c r="Y62" s="64" t="str">
        <f t="shared" ca="1" si="7"/>
        <v>NÃO</v>
      </c>
      <c r="Z62" s="65" t="str">
        <f t="shared" ca="1" si="8"/>
        <v>CORRETO</v>
      </c>
    </row>
    <row r="63" spans="2:26">
      <c r="B63" s="32">
        <v>48</v>
      </c>
      <c r="C63" s="83"/>
      <c r="D63" s="84"/>
      <c r="E63" s="85"/>
      <c r="F63" s="5"/>
      <c r="G63" s="5"/>
      <c r="H63" s="3" t="str">
        <f t="shared" si="0"/>
        <v xml:space="preserve"> </v>
      </c>
      <c r="I63" s="3" t="str">
        <f t="shared" si="1"/>
        <v xml:space="preserve"> </v>
      </c>
      <c r="J63" s="6"/>
      <c r="K63" s="7"/>
      <c r="L63" s="7"/>
      <c r="M63" s="13" t="str">
        <f t="shared" ca="1" si="2"/>
        <v xml:space="preserve"> </v>
      </c>
      <c r="N63" s="7"/>
      <c r="O63" s="7"/>
      <c r="P63" s="8" t="str">
        <f t="shared" si="3"/>
        <v xml:space="preserve"> </v>
      </c>
      <c r="Q63" s="9" t="str">
        <f t="shared" si="4"/>
        <v xml:space="preserve"> </v>
      </c>
      <c r="T63" s="57"/>
      <c r="U63" s="54"/>
      <c r="V63" s="61"/>
      <c r="W63" s="64">
        <f t="shared" ca="1" si="5"/>
        <v>122</v>
      </c>
      <c r="X63" s="64" t="str">
        <f t="shared" ca="1" si="6"/>
        <v>SIM</v>
      </c>
      <c r="Y63" s="64" t="str">
        <f t="shared" ca="1" si="7"/>
        <v>NÃO</v>
      </c>
      <c r="Z63" s="65" t="str">
        <f t="shared" ca="1" si="8"/>
        <v>CORRETO</v>
      </c>
    </row>
    <row r="64" spans="2:26">
      <c r="B64" s="32">
        <v>49</v>
      </c>
      <c r="C64" s="83"/>
      <c r="D64" s="84"/>
      <c r="E64" s="85"/>
      <c r="F64" s="5"/>
      <c r="G64" s="5"/>
      <c r="H64" s="3" t="str">
        <f t="shared" si="0"/>
        <v xml:space="preserve"> </v>
      </c>
      <c r="I64" s="3" t="str">
        <f t="shared" si="1"/>
        <v xml:space="preserve"> </v>
      </c>
      <c r="J64" s="6"/>
      <c r="K64" s="7"/>
      <c r="L64" s="7"/>
      <c r="M64" s="13" t="str">
        <f t="shared" ca="1" si="2"/>
        <v xml:space="preserve"> </v>
      </c>
      <c r="N64" s="7"/>
      <c r="O64" s="7"/>
      <c r="P64" s="8" t="str">
        <f t="shared" si="3"/>
        <v xml:space="preserve"> </v>
      </c>
      <c r="Q64" s="9" t="str">
        <f t="shared" si="4"/>
        <v xml:space="preserve"> </v>
      </c>
      <c r="T64" s="57"/>
      <c r="U64" s="54"/>
      <c r="V64" s="61"/>
      <c r="W64" s="64">
        <f t="shared" ca="1" si="5"/>
        <v>122</v>
      </c>
      <c r="X64" s="64" t="str">
        <f t="shared" ca="1" si="6"/>
        <v>SIM</v>
      </c>
      <c r="Y64" s="64" t="str">
        <f t="shared" ca="1" si="7"/>
        <v>NÃO</v>
      </c>
      <c r="Z64" s="65" t="str">
        <f t="shared" ca="1" si="8"/>
        <v>CORRETO</v>
      </c>
    </row>
    <row r="65" spans="2:26">
      <c r="B65" s="32">
        <v>50</v>
      </c>
      <c r="C65" s="83"/>
      <c r="D65" s="84"/>
      <c r="E65" s="85"/>
      <c r="F65" s="5"/>
      <c r="G65" s="5"/>
      <c r="H65" s="3" t="str">
        <f t="shared" si="0"/>
        <v xml:space="preserve"> </v>
      </c>
      <c r="I65" s="3" t="str">
        <f t="shared" si="1"/>
        <v xml:space="preserve"> </v>
      </c>
      <c r="J65" s="6"/>
      <c r="K65" s="7"/>
      <c r="L65" s="7"/>
      <c r="M65" s="13" t="str">
        <f t="shared" ca="1" si="2"/>
        <v xml:space="preserve"> </v>
      </c>
      <c r="N65" s="7"/>
      <c r="O65" s="7"/>
      <c r="P65" s="8" t="str">
        <f t="shared" si="3"/>
        <v xml:space="preserve"> </v>
      </c>
      <c r="Q65" s="9" t="str">
        <f t="shared" si="4"/>
        <v xml:space="preserve"> </v>
      </c>
      <c r="T65" s="57"/>
      <c r="U65" s="54"/>
      <c r="V65" s="61"/>
      <c r="W65" s="64">
        <f t="shared" ca="1" si="5"/>
        <v>122</v>
      </c>
      <c r="X65" s="64" t="str">
        <f t="shared" ca="1" si="6"/>
        <v>SIM</v>
      </c>
      <c r="Y65" s="64" t="str">
        <f t="shared" ca="1" si="7"/>
        <v>NÃO</v>
      </c>
      <c r="Z65" s="65" t="str">
        <f t="shared" ca="1" si="8"/>
        <v>CORRETO</v>
      </c>
    </row>
    <row r="66" spans="2:26">
      <c r="B66" s="32">
        <v>51</v>
      </c>
      <c r="C66" s="83"/>
      <c r="D66" s="84"/>
      <c r="E66" s="85"/>
      <c r="F66" s="5"/>
      <c r="G66" s="5"/>
      <c r="H66" s="3" t="str">
        <f t="shared" si="0"/>
        <v xml:space="preserve"> </v>
      </c>
      <c r="I66" s="3" t="str">
        <f t="shared" si="1"/>
        <v xml:space="preserve"> </v>
      </c>
      <c r="J66" s="6"/>
      <c r="K66" s="7"/>
      <c r="L66" s="7"/>
      <c r="M66" s="13" t="str">
        <f t="shared" ca="1" si="2"/>
        <v xml:space="preserve"> </v>
      </c>
      <c r="N66" s="7"/>
      <c r="O66" s="7"/>
      <c r="P66" s="8" t="str">
        <f t="shared" si="3"/>
        <v xml:space="preserve"> </v>
      </c>
      <c r="Q66" s="9" t="str">
        <f t="shared" si="4"/>
        <v xml:space="preserve"> </v>
      </c>
      <c r="T66" s="57"/>
      <c r="U66" s="54"/>
      <c r="V66" s="61"/>
      <c r="W66" s="64">
        <f t="shared" ca="1" si="5"/>
        <v>122</v>
      </c>
      <c r="X66" s="64" t="str">
        <f t="shared" ca="1" si="6"/>
        <v>SIM</v>
      </c>
      <c r="Y66" s="64" t="str">
        <f t="shared" ca="1" si="7"/>
        <v>NÃO</v>
      </c>
      <c r="Z66" s="65" t="str">
        <f t="shared" ca="1" si="8"/>
        <v>CORRETO</v>
      </c>
    </row>
    <row r="67" spans="2:26">
      <c r="B67" s="32">
        <v>52</v>
      </c>
      <c r="C67" s="83"/>
      <c r="D67" s="84"/>
      <c r="E67" s="85"/>
      <c r="F67" s="5"/>
      <c r="G67" s="5"/>
      <c r="H67" s="3" t="str">
        <f t="shared" si="0"/>
        <v xml:space="preserve"> </v>
      </c>
      <c r="I67" s="3" t="str">
        <f t="shared" si="1"/>
        <v xml:space="preserve"> </v>
      </c>
      <c r="J67" s="6"/>
      <c r="K67" s="7"/>
      <c r="L67" s="7"/>
      <c r="M67" s="13" t="str">
        <f t="shared" ca="1" si="2"/>
        <v xml:space="preserve"> </v>
      </c>
      <c r="N67" s="7"/>
      <c r="O67" s="7"/>
      <c r="P67" s="8" t="str">
        <f t="shared" si="3"/>
        <v xml:space="preserve"> </v>
      </c>
      <c r="Q67" s="9" t="str">
        <f t="shared" si="4"/>
        <v xml:space="preserve"> </v>
      </c>
      <c r="T67" s="57"/>
      <c r="U67" s="54"/>
      <c r="V67" s="61"/>
      <c r="W67" s="64">
        <f t="shared" ca="1" si="5"/>
        <v>122</v>
      </c>
      <c r="X67" s="64" t="str">
        <f t="shared" ca="1" si="6"/>
        <v>SIM</v>
      </c>
      <c r="Y67" s="64" t="str">
        <f t="shared" ca="1" si="7"/>
        <v>NÃO</v>
      </c>
      <c r="Z67" s="65" t="str">
        <f t="shared" ca="1" si="8"/>
        <v>CORRETO</v>
      </c>
    </row>
    <row r="68" spans="2:26">
      <c r="B68" s="32">
        <v>53</v>
      </c>
      <c r="C68" s="83"/>
      <c r="D68" s="84"/>
      <c r="E68" s="85"/>
      <c r="F68" s="5"/>
      <c r="G68" s="5"/>
      <c r="H68" s="3" t="str">
        <f t="shared" si="0"/>
        <v xml:space="preserve"> </v>
      </c>
      <c r="I68" s="3" t="str">
        <f t="shared" si="1"/>
        <v xml:space="preserve"> </v>
      </c>
      <c r="J68" s="6"/>
      <c r="K68" s="7"/>
      <c r="L68" s="7"/>
      <c r="M68" s="13" t="str">
        <f t="shared" ca="1" si="2"/>
        <v xml:space="preserve"> </v>
      </c>
      <c r="N68" s="7"/>
      <c r="O68" s="7"/>
      <c r="P68" s="8" t="str">
        <f t="shared" si="3"/>
        <v xml:space="preserve"> </v>
      </c>
      <c r="Q68" s="9" t="str">
        <f t="shared" si="4"/>
        <v xml:space="preserve"> </v>
      </c>
      <c r="T68" s="57"/>
      <c r="U68" s="54"/>
      <c r="V68" s="61"/>
      <c r="W68" s="64">
        <f t="shared" ca="1" si="5"/>
        <v>122</v>
      </c>
      <c r="X68" s="64" t="str">
        <f t="shared" ca="1" si="6"/>
        <v>SIM</v>
      </c>
      <c r="Y68" s="64" t="str">
        <f t="shared" ca="1" si="7"/>
        <v>NÃO</v>
      </c>
      <c r="Z68" s="65" t="str">
        <f t="shared" ca="1" si="8"/>
        <v>CORRETO</v>
      </c>
    </row>
    <row r="69" spans="2:26">
      <c r="B69" s="32">
        <v>54</v>
      </c>
      <c r="C69" s="83"/>
      <c r="D69" s="84"/>
      <c r="E69" s="85"/>
      <c r="F69" s="5"/>
      <c r="G69" s="5"/>
      <c r="H69" s="3" t="str">
        <f t="shared" si="0"/>
        <v xml:space="preserve"> </v>
      </c>
      <c r="I69" s="3" t="str">
        <f t="shared" si="1"/>
        <v xml:space="preserve"> </v>
      </c>
      <c r="J69" s="6"/>
      <c r="K69" s="7"/>
      <c r="L69" s="7"/>
      <c r="M69" s="13" t="str">
        <f t="shared" ca="1" si="2"/>
        <v xml:space="preserve"> </v>
      </c>
      <c r="N69" s="7"/>
      <c r="O69" s="7"/>
      <c r="P69" s="8" t="str">
        <f t="shared" si="3"/>
        <v xml:space="preserve"> </v>
      </c>
      <c r="Q69" s="9" t="str">
        <f t="shared" si="4"/>
        <v xml:space="preserve"> </v>
      </c>
      <c r="T69" s="57"/>
      <c r="U69" s="54"/>
      <c r="V69" s="61"/>
      <c r="W69" s="64">
        <f t="shared" ca="1" si="5"/>
        <v>122</v>
      </c>
      <c r="X69" s="64" t="str">
        <f t="shared" ca="1" si="6"/>
        <v>SIM</v>
      </c>
      <c r="Y69" s="64" t="str">
        <f t="shared" ca="1" si="7"/>
        <v>NÃO</v>
      </c>
      <c r="Z69" s="65" t="str">
        <f t="shared" ca="1" si="8"/>
        <v>CORRETO</v>
      </c>
    </row>
    <row r="70" spans="2:26">
      <c r="B70" s="32">
        <v>55</v>
      </c>
      <c r="C70" s="83"/>
      <c r="D70" s="84"/>
      <c r="E70" s="85"/>
      <c r="F70" s="5"/>
      <c r="G70" s="5"/>
      <c r="H70" s="3" t="str">
        <f t="shared" si="0"/>
        <v xml:space="preserve"> </v>
      </c>
      <c r="I70" s="3" t="str">
        <f t="shared" si="1"/>
        <v xml:space="preserve"> </v>
      </c>
      <c r="J70" s="6"/>
      <c r="K70" s="7"/>
      <c r="L70" s="7"/>
      <c r="M70" s="13" t="str">
        <f t="shared" ca="1" si="2"/>
        <v xml:space="preserve"> </v>
      </c>
      <c r="N70" s="7"/>
      <c r="O70" s="7"/>
      <c r="P70" s="8" t="str">
        <f t="shared" si="3"/>
        <v xml:space="preserve"> </v>
      </c>
      <c r="Q70" s="9" t="str">
        <f t="shared" si="4"/>
        <v xml:space="preserve"> </v>
      </c>
      <c r="T70" s="57"/>
      <c r="U70" s="54"/>
      <c r="V70" s="61"/>
      <c r="W70" s="64">
        <f t="shared" ca="1" si="5"/>
        <v>122</v>
      </c>
      <c r="X70" s="64" t="str">
        <f t="shared" ca="1" si="6"/>
        <v>SIM</v>
      </c>
      <c r="Y70" s="64" t="str">
        <f t="shared" ca="1" si="7"/>
        <v>NÃO</v>
      </c>
      <c r="Z70" s="65" t="str">
        <f t="shared" ca="1" si="8"/>
        <v>CORRETO</v>
      </c>
    </row>
    <row r="71" spans="2:26">
      <c r="B71" s="32">
        <v>56</v>
      </c>
      <c r="C71" s="83"/>
      <c r="D71" s="84"/>
      <c r="E71" s="85"/>
      <c r="F71" s="5"/>
      <c r="G71" s="5"/>
      <c r="H71" s="3" t="str">
        <f t="shared" si="0"/>
        <v xml:space="preserve"> </v>
      </c>
      <c r="I71" s="3" t="str">
        <f t="shared" si="1"/>
        <v xml:space="preserve"> </v>
      </c>
      <c r="J71" s="6"/>
      <c r="K71" s="7"/>
      <c r="L71" s="7"/>
      <c r="M71" s="13" t="str">
        <f t="shared" ca="1" si="2"/>
        <v xml:space="preserve"> </v>
      </c>
      <c r="N71" s="7"/>
      <c r="O71" s="7"/>
      <c r="P71" s="8" t="str">
        <f t="shared" si="3"/>
        <v xml:space="preserve"> </v>
      </c>
      <c r="Q71" s="9" t="str">
        <f t="shared" si="4"/>
        <v xml:space="preserve"> </v>
      </c>
      <c r="T71" s="57"/>
      <c r="U71" s="54"/>
      <c r="V71" s="61"/>
      <c r="W71" s="64">
        <f t="shared" ca="1" si="5"/>
        <v>122</v>
      </c>
      <c r="X71" s="64" t="str">
        <f t="shared" ca="1" si="6"/>
        <v>SIM</v>
      </c>
      <c r="Y71" s="64" t="str">
        <f t="shared" ca="1" si="7"/>
        <v>NÃO</v>
      </c>
      <c r="Z71" s="65" t="str">
        <f t="shared" ca="1" si="8"/>
        <v>CORRETO</v>
      </c>
    </row>
    <row r="72" spans="2:26">
      <c r="B72" s="32">
        <v>57</v>
      </c>
      <c r="C72" s="83"/>
      <c r="D72" s="84"/>
      <c r="E72" s="85"/>
      <c r="F72" s="5"/>
      <c r="G72" s="5"/>
      <c r="H72" s="3" t="str">
        <f t="shared" si="0"/>
        <v xml:space="preserve"> </v>
      </c>
      <c r="I72" s="3" t="str">
        <f t="shared" si="1"/>
        <v xml:space="preserve"> </v>
      </c>
      <c r="J72" s="6"/>
      <c r="K72" s="7"/>
      <c r="L72" s="7"/>
      <c r="M72" s="13" t="str">
        <f t="shared" ca="1" si="2"/>
        <v xml:space="preserve"> </v>
      </c>
      <c r="N72" s="7"/>
      <c r="O72" s="7"/>
      <c r="P72" s="8" t="str">
        <f t="shared" si="3"/>
        <v xml:space="preserve"> </v>
      </c>
      <c r="Q72" s="9" t="str">
        <f t="shared" si="4"/>
        <v xml:space="preserve"> </v>
      </c>
      <c r="T72" s="57"/>
      <c r="U72" s="54"/>
      <c r="V72" s="61"/>
      <c r="W72" s="64">
        <f t="shared" ca="1" si="5"/>
        <v>122</v>
      </c>
      <c r="X72" s="64" t="str">
        <f t="shared" ca="1" si="6"/>
        <v>SIM</v>
      </c>
      <c r="Y72" s="64" t="str">
        <f t="shared" ca="1" si="7"/>
        <v>NÃO</v>
      </c>
      <c r="Z72" s="65" t="str">
        <f t="shared" ca="1" si="8"/>
        <v>CORRETO</v>
      </c>
    </row>
    <row r="73" spans="2:26">
      <c r="B73" s="32">
        <v>58</v>
      </c>
      <c r="C73" s="83"/>
      <c r="D73" s="84"/>
      <c r="E73" s="85"/>
      <c r="F73" s="5"/>
      <c r="G73" s="5"/>
      <c r="H73" s="3" t="str">
        <f t="shared" si="0"/>
        <v xml:space="preserve"> </v>
      </c>
      <c r="I73" s="3" t="str">
        <f t="shared" si="1"/>
        <v xml:space="preserve"> </v>
      </c>
      <c r="J73" s="6"/>
      <c r="K73" s="7"/>
      <c r="L73" s="7"/>
      <c r="M73" s="13" t="str">
        <f t="shared" ca="1" si="2"/>
        <v xml:space="preserve"> </v>
      </c>
      <c r="N73" s="7"/>
      <c r="O73" s="7"/>
      <c r="P73" s="8" t="str">
        <f t="shared" si="3"/>
        <v xml:space="preserve"> </v>
      </c>
      <c r="Q73" s="9" t="str">
        <f t="shared" si="4"/>
        <v xml:space="preserve"> </v>
      </c>
      <c r="T73" s="57"/>
      <c r="U73" s="54"/>
      <c r="V73" s="61"/>
      <c r="W73" s="64">
        <f t="shared" ca="1" si="5"/>
        <v>122</v>
      </c>
      <c r="X73" s="64" t="str">
        <f t="shared" ca="1" si="6"/>
        <v>SIM</v>
      </c>
      <c r="Y73" s="64" t="str">
        <f t="shared" ca="1" si="7"/>
        <v>NÃO</v>
      </c>
      <c r="Z73" s="65" t="str">
        <f t="shared" ca="1" si="8"/>
        <v>CORRETO</v>
      </c>
    </row>
    <row r="74" spans="2:26">
      <c r="B74" s="32">
        <v>59</v>
      </c>
      <c r="C74" s="83"/>
      <c r="D74" s="84"/>
      <c r="E74" s="85"/>
      <c r="F74" s="5"/>
      <c r="G74" s="5"/>
      <c r="H74" s="3" t="str">
        <f t="shared" si="0"/>
        <v xml:space="preserve"> </v>
      </c>
      <c r="I74" s="3" t="str">
        <f t="shared" si="1"/>
        <v xml:space="preserve"> </v>
      </c>
      <c r="J74" s="6"/>
      <c r="K74" s="7"/>
      <c r="L74" s="7"/>
      <c r="M74" s="13" t="str">
        <f t="shared" ca="1" si="2"/>
        <v xml:space="preserve"> </v>
      </c>
      <c r="N74" s="7"/>
      <c r="O74" s="7"/>
      <c r="P74" s="8" t="str">
        <f t="shared" si="3"/>
        <v xml:space="preserve"> </v>
      </c>
      <c r="Q74" s="9" t="str">
        <f t="shared" si="4"/>
        <v xml:space="preserve"> </v>
      </c>
      <c r="T74" s="57"/>
      <c r="U74" s="54"/>
      <c r="V74" s="61"/>
      <c r="W74" s="64">
        <f t="shared" ca="1" si="5"/>
        <v>122</v>
      </c>
      <c r="X74" s="64" t="str">
        <f t="shared" ca="1" si="6"/>
        <v>SIM</v>
      </c>
      <c r="Y74" s="64" t="str">
        <f t="shared" ca="1" si="7"/>
        <v>NÃO</v>
      </c>
      <c r="Z74" s="65" t="str">
        <f t="shared" ca="1" si="8"/>
        <v>CORRETO</v>
      </c>
    </row>
    <row r="75" spans="2:26">
      <c r="B75" s="32">
        <v>60</v>
      </c>
      <c r="C75" s="83"/>
      <c r="D75" s="84"/>
      <c r="E75" s="85"/>
      <c r="F75" s="5"/>
      <c r="G75" s="5"/>
      <c r="H75" s="3" t="str">
        <f t="shared" si="0"/>
        <v xml:space="preserve"> </v>
      </c>
      <c r="I75" s="3" t="str">
        <f t="shared" si="1"/>
        <v xml:space="preserve"> </v>
      </c>
      <c r="J75" s="6"/>
      <c r="K75" s="7"/>
      <c r="L75" s="7"/>
      <c r="M75" s="13" t="str">
        <f t="shared" ca="1" si="2"/>
        <v xml:space="preserve"> </v>
      </c>
      <c r="N75" s="7"/>
      <c r="O75" s="7"/>
      <c r="P75" s="8" t="str">
        <f t="shared" si="3"/>
        <v xml:space="preserve"> </v>
      </c>
      <c r="Q75" s="9" t="str">
        <f t="shared" si="4"/>
        <v xml:space="preserve"> </v>
      </c>
      <c r="T75" s="57"/>
      <c r="U75" s="54"/>
      <c r="V75" s="61"/>
      <c r="W75" s="64">
        <f t="shared" ca="1" si="5"/>
        <v>122</v>
      </c>
      <c r="X75" s="64" t="str">
        <f t="shared" ca="1" si="6"/>
        <v>SIM</v>
      </c>
      <c r="Y75" s="64" t="str">
        <f t="shared" ca="1" si="7"/>
        <v>NÃO</v>
      </c>
      <c r="Z75" s="65" t="str">
        <f t="shared" ca="1" si="8"/>
        <v>CORRETO</v>
      </c>
    </row>
    <row r="76" spans="2:26">
      <c r="B76" s="32">
        <v>61</v>
      </c>
      <c r="C76" s="83"/>
      <c r="D76" s="84"/>
      <c r="E76" s="85"/>
      <c r="F76" s="5"/>
      <c r="G76" s="5"/>
      <c r="H76" s="3" t="str">
        <f t="shared" si="0"/>
        <v xml:space="preserve"> </v>
      </c>
      <c r="I76" s="3" t="str">
        <f t="shared" si="1"/>
        <v xml:space="preserve"> </v>
      </c>
      <c r="J76" s="6"/>
      <c r="K76" s="7"/>
      <c r="L76" s="7"/>
      <c r="M76" s="13" t="str">
        <f t="shared" ca="1" si="2"/>
        <v xml:space="preserve"> </v>
      </c>
      <c r="N76" s="7"/>
      <c r="O76" s="7"/>
      <c r="P76" s="8" t="str">
        <f t="shared" si="3"/>
        <v xml:space="preserve"> </v>
      </c>
      <c r="Q76" s="9" t="str">
        <f t="shared" si="4"/>
        <v xml:space="preserve"> </v>
      </c>
      <c r="T76" s="57"/>
      <c r="U76" s="54"/>
      <c r="V76" s="61"/>
      <c r="W76" s="64">
        <f t="shared" ca="1" si="5"/>
        <v>122</v>
      </c>
      <c r="X76" s="64" t="str">
        <f t="shared" ca="1" si="6"/>
        <v>SIM</v>
      </c>
      <c r="Y76" s="64" t="str">
        <f t="shared" ca="1" si="7"/>
        <v>NÃO</v>
      </c>
      <c r="Z76" s="65" t="str">
        <f t="shared" ca="1" si="8"/>
        <v>CORRETO</v>
      </c>
    </row>
    <row r="77" spans="2:26">
      <c r="B77" s="32">
        <v>62</v>
      </c>
      <c r="C77" s="83"/>
      <c r="D77" s="84"/>
      <c r="E77" s="85"/>
      <c r="F77" s="5"/>
      <c r="G77" s="5"/>
      <c r="H77" s="3" t="str">
        <f t="shared" si="0"/>
        <v xml:space="preserve"> </v>
      </c>
      <c r="I77" s="3" t="str">
        <f t="shared" si="1"/>
        <v xml:space="preserve"> </v>
      </c>
      <c r="J77" s="6"/>
      <c r="K77" s="7"/>
      <c r="L77" s="7"/>
      <c r="M77" s="13" t="str">
        <f t="shared" ca="1" si="2"/>
        <v xml:space="preserve"> </v>
      </c>
      <c r="N77" s="7"/>
      <c r="O77" s="7"/>
      <c r="P77" s="8" t="str">
        <f t="shared" si="3"/>
        <v xml:space="preserve"> </v>
      </c>
      <c r="Q77" s="9" t="str">
        <f t="shared" si="4"/>
        <v xml:space="preserve"> </v>
      </c>
      <c r="T77" s="57"/>
      <c r="U77" s="54"/>
      <c r="V77" s="61"/>
      <c r="W77" s="64">
        <f t="shared" ca="1" si="5"/>
        <v>122</v>
      </c>
      <c r="X77" s="64" t="str">
        <f t="shared" ca="1" si="6"/>
        <v>SIM</v>
      </c>
      <c r="Y77" s="64" t="str">
        <f t="shared" ca="1" si="7"/>
        <v>NÃO</v>
      </c>
      <c r="Z77" s="65" t="str">
        <f t="shared" ca="1" si="8"/>
        <v>CORRETO</v>
      </c>
    </row>
    <row r="78" spans="2:26">
      <c r="B78" s="32">
        <v>63</v>
      </c>
      <c r="C78" s="83"/>
      <c r="D78" s="84"/>
      <c r="E78" s="85"/>
      <c r="F78" s="5"/>
      <c r="G78" s="5"/>
      <c r="H78" s="3" t="str">
        <f t="shared" si="0"/>
        <v xml:space="preserve"> </v>
      </c>
      <c r="I78" s="3" t="str">
        <f t="shared" si="1"/>
        <v xml:space="preserve"> </v>
      </c>
      <c r="J78" s="6"/>
      <c r="K78" s="7"/>
      <c r="L78" s="7"/>
      <c r="M78" s="13" t="str">
        <f t="shared" ca="1" si="2"/>
        <v xml:space="preserve"> </v>
      </c>
      <c r="N78" s="7"/>
      <c r="O78" s="7"/>
      <c r="P78" s="8" t="str">
        <f t="shared" si="3"/>
        <v xml:space="preserve"> </v>
      </c>
      <c r="Q78" s="9" t="str">
        <f t="shared" si="4"/>
        <v xml:space="preserve"> </v>
      </c>
      <c r="T78" s="57"/>
      <c r="U78" s="54"/>
      <c r="V78" s="61"/>
      <c r="W78" s="64">
        <f t="shared" ca="1" si="5"/>
        <v>122</v>
      </c>
      <c r="X78" s="64" t="str">
        <f t="shared" ca="1" si="6"/>
        <v>SIM</v>
      </c>
      <c r="Y78" s="64" t="str">
        <f t="shared" ca="1" si="7"/>
        <v>NÃO</v>
      </c>
      <c r="Z78" s="65" t="str">
        <f t="shared" ca="1" si="8"/>
        <v>CORRETO</v>
      </c>
    </row>
    <row r="79" spans="2:26">
      <c r="B79" s="32">
        <v>64</v>
      </c>
      <c r="C79" s="83"/>
      <c r="D79" s="84"/>
      <c r="E79" s="85"/>
      <c r="F79" s="5"/>
      <c r="G79" s="5"/>
      <c r="H79" s="3" t="str">
        <f t="shared" si="0"/>
        <v xml:space="preserve"> </v>
      </c>
      <c r="I79" s="3" t="str">
        <f t="shared" si="1"/>
        <v xml:space="preserve"> </v>
      </c>
      <c r="J79" s="6"/>
      <c r="K79" s="7"/>
      <c r="L79" s="7"/>
      <c r="M79" s="13" t="str">
        <f t="shared" ca="1" si="2"/>
        <v xml:space="preserve"> </v>
      </c>
      <c r="N79" s="7"/>
      <c r="O79" s="7"/>
      <c r="P79" s="8" t="str">
        <f t="shared" si="3"/>
        <v xml:space="preserve"> </v>
      </c>
      <c r="Q79" s="9" t="str">
        <f t="shared" si="4"/>
        <v xml:space="preserve"> </v>
      </c>
      <c r="T79" s="57"/>
      <c r="U79" s="54"/>
      <c r="V79" s="61"/>
      <c r="W79" s="64">
        <f t="shared" ca="1" si="5"/>
        <v>122</v>
      </c>
      <c r="X79" s="64" t="str">
        <f t="shared" ca="1" si="6"/>
        <v>SIM</v>
      </c>
      <c r="Y79" s="64" t="str">
        <f t="shared" ca="1" si="7"/>
        <v>NÃO</v>
      </c>
      <c r="Z79" s="65" t="str">
        <f t="shared" ca="1" si="8"/>
        <v>CORRETO</v>
      </c>
    </row>
    <row r="80" spans="2:26">
      <c r="B80" s="32">
        <v>65</v>
      </c>
      <c r="C80" s="83"/>
      <c r="D80" s="84"/>
      <c r="E80" s="85"/>
      <c r="F80" s="5"/>
      <c r="G80" s="5"/>
      <c r="H80" s="3" t="str">
        <f t="shared" si="0"/>
        <v xml:space="preserve"> </v>
      </c>
      <c r="I80" s="3" t="str">
        <f t="shared" si="1"/>
        <v xml:space="preserve"> </v>
      </c>
      <c r="J80" s="6"/>
      <c r="K80" s="7"/>
      <c r="L80" s="7"/>
      <c r="M80" s="13" t="str">
        <f t="shared" ca="1" si="2"/>
        <v xml:space="preserve"> </v>
      </c>
      <c r="N80" s="7"/>
      <c r="O80" s="7"/>
      <c r="P80" s="8" t="str">
        <f t="shared" si="3"/>
        <v xml:space="preserve"> </v>
      </c>
      <c r="Q80" s="9" t="str">
        <f t="shared" si="4"/>
        <v xml:space="preserve"> </v>
      </c>
      <c r="T80" s="57"/>
      <c r="U80" s="54"/>
      <c r="V80" s="61"/>
      <c r="W80" s="64">
        <f t="shared" ca="1" si="5"/>
        <v>122</v>
      </c>
      <c r="X80" s="64" t="str">
        <f t="shared" ca="1" si="6"/>
        <v>SIM</v>
      </c>
      <c r="Y80" s="64" t="str">
        <f t="shared" ca="1" si="7"/>
        <v>NÃO</v>
      </c>
      <c r="Z80" s="65" t="str">
        <f t="shared" ca="1" si="8"/>
        <v>CORRETO</v>
      </c>
    </row>
    <row r="81" spans="2:26">
      <c r="B81" s="32">
        <v>66</v>
      </c>
      <c r="C81" s="83"/>
      <c r="D81" s="84"/>
      <c r="E81" s="85"/>
      <c r="F81" s="5"/>
      <c r="G81" s="5"/>
      <c r="H81" s="3" t="str">
        <f t="shared" si="0"/>
        <v xml:space="preserve"> </v>
      </c>
      <c r="I81" s="3" t="str">
        <f t="shared" si="1"/>
        <v xml:space="preserve"> </v>
      </c>
      <c r="J81" s="6"/>
      <c r="K81" s="7"/>
      <c r="L81" s="7"/>
      <c r="M81" s="13" t="str">
        <f t="shared" ca="1" si="2"/>
        <v xml:space="preserve"> </v>
      </c>
      <c r="N81" s="7"/>
      <c r="O81" s="7"/>
      <c r="P81" s="8" t="str">
        <f t="shared" si="3"/>
        <v xml:space="preserve"> </v>
      </c>
      <c r="Q81" s="9" t="str">
        <f t="shared" si="4"/>
        <v xml:space="preserve"> </v>
      </c>
      <c r="T81" s="57"/>
      <c r="U81" s="54"/>
      <c r="V81" s="61"/>
      <c r="W81" s="64">
        <f t="shared" ca="1" si="5"/>
        <v>122</v>
      </c>
      <c r="X81" s="64" t="str">
        <f t="shared" ca="1" si="6"/>
        <v>SIM</v>
      </c>
      <c r="Y81" s="64" t="str">
        <f t="shared" ca="1" si="7"/>
        <v>NÃO</v>
      </c>
      <c r="Z81" s="65" t="str">
        <f t="shared" ca="1" si="8"/>
        <v>CORRETO</v>
      </c>
    </row>
    <row r="82" spans="2:26">
      <c r="B82" s="32">
        <v>67</v>
      </c>
      <c r="C82" s="83"/>
      <c r="D82" s="84"/>
      <c r="E82" s="85"/>
      <c r="F82" s="5"/>
      <c r="G82" s="5"/>
      <c r="H82" s="3" t="str">
        <f t="shared" si="0"/>
        <v xml:space="preserve"> </v>
      </c>
      <c r="I82" s="3" t="str">
        <f t="shared" si="1"/>
        <v xml:space="preserve"> </v>
      </c>
      <c r="J82" s="6"/>
      <c r="K82" s="7"/>
      <c r="L82" s="7"/>
      <c r="M82" s="13" t="str">
        <f t="shared" ca="1" si="2"/>
        <v xml:space="preserve"> </v>
      </c>
      <c r="N82" s="7"/>
      <c r="O82" s="7"/>
      <c r="P82" s="8" t="str">
        <f t="shared" si="3"/>
        <v xml:space="preserve"> </v>
      </c>
      <c r="Q82" s="9" t="str">
        <f t="shared" si="4"/>
        <v xml:space="preserve"> </v>
      </c>
      <c r="T82" s="57"/>
      <c r="U82" s="54"/>
      <c r="V82" s="61"/>
      <c r="W82" s="64">
        <f t="shared" ca="1" si="5"/>
        <v>122</v>
      </c>
      <c r="X82" s="64" t="str">
        <f t="shared" ca="1" si="6"/>
        <v>SIM</v>
      </c>
      <c r="Y82" s="64" t="str">
        <f t="shared" ca="1" si="7"/>
        <v>NÃO</v>
      </c>
      <c r="Z82" s="65" t="str">
        <f t="shared" ca="1" si="8"/>
        <v>CORRETO</v>
      </c>
    </row>
    <row r="83" spans="2:26">
      <c r="B83" s="32">
        <v>68</v>
      </c>
      <c r="C83" s="83"/>
      <c r="D83" s="84"/>
      <c r="E83" s="85"/>
      <c r="F83" s="5"/>
      <c r="G83" s="5"/>
      <c r="H83" s="3" t="str">
        <f t="shared" si="0"/>
        <v xml:space="preserve"> </v>
      </c>
      <c r="I83" s="3" t="str">
        <f t="shared" si="1"/>
        <v xml:space="preserve"> </v>
      </c>
      <c r="J83" s="6"/>
      <c r="K83" s="7"/>
      <c r="L83" s="7"/>
      <c r="M83" s="13" t="str">
        <f t="shared" ca="1" si="2"/>
        <v xml:space="preserve"> </v>
      </c>
      <c r="N83" s="7"/>
      <c r="O83" s="7"/>
      <c r="P83" s="8" t="str">
        <f t="shared" si="3"/>
        <v xml:space="preserve"> </v>
      </c>
      <c r="Q83" s="9" t="str">
        <f t="shared" si="4"/>
        <v xml:space="preserve"> </v>
      </c>
      <c r="T83" s="57"/>
      <c r="U83" s="54"/>
      <c r="V83" s="61"/>
      <c r="W83" s="64">
        <f t="shared" ca="1" si="5"/>
        <v>122</v>
      </c>
      <c r="X83" s="64" t="str">
        <f t="shared" ca="1" si="6"/>
        <v>SIM</v>
      </c>
      <c r="Y83" s="64" t="str">
        <f t="shared" ca="1" si="7"/>
        <v>NÃO</v>
      </c>
      <c r="Z83" s="65" t="str">
        <f t="shared" ca="1" si="8"/>
        <v>CORRETO</v>
      </c>
    </row>
    <row r="84" spans="2:26">
      <c r="B84" s="32">
        <v>69</v>
      </c>
      <c r="C84" s="83"/>
      <c r="D84" s="84"/>
      <c r="E84" s="85"/>
      <c r="F84" s="5"/>
      <c r="G84" s="5"/>
      <c r="H84" s="3" t="str">
        <f t="shared" si="0"/>
        <v xml:space="preserve"> </v>
      </c>
      <c r="I84" s="3" t="str">
        <f t="shared" si="1"/>
        <v xml:space="preserve"> </v>
      </c>
      <c r="J84" s="6"/>
      <c r="K84" s="7"/>
      <c r="L84" s="7"/>
      <c r="M84" s="13" t="str">
        <f t="shared" ca="1" si="2"/>
        <v xml:space="preserve"> </v>
      </c>
      <c r="N84" s="7"/>
      <c r="O84" s="7"/>
      <c r="P84" s="8" t="str">
        <f t="shared" si="3"/>
        <v xml:space="preserve"> </v>
      </c>
      <c r="Q84" s="9" t="str">
        <f t="shared" si="4"/>
        <v xml:space="preserve"> </v>
      </c>
      <c r="T84" s="57"/>
      <c r="U84" s="54"/>
      <c r="V84" s="61"/>
      <c r="W84" s="64">
        <f t="shared" ca="1" si="5"/>
        <v>122</v>
      </c>
      <c r="X84" s="64" t="str">
        <f t="shared" ca="1" si="6"/>
        <v>SIM</v>
      </c>
      <c r="Y84" s="64" t="str">
        <f t="shared" ca="1" si="7"/>
        <v>NÃO</v>
      </c>
      <c r="Z84" s="65" t="str">
        <f t="shared" ca="1" si="8"/>
        <v>CORRETO</v>
      </c>
    </row>
    <row r="85" spans="2:26">
      <c r="B85" s="32">
        <v>70</v>
      </c>
      <c r="C85" s="83"/>
      <c r="D85" s="84"/>
      <c r="E85" s="85"/>
      <c r="F85" s="5"/>
      <c r="G85" s="5"/>
      <c r="H85" s="3" t="str">
        <f t="shared" si="0"/>
        <v xml:space="preserve"> </v>
      </c>
      <c r="I85" s="3" t="str">
        <f t="shared" si="1"/>
        <v xml:space="preserve"> </v>
      </c>
      <c r="J85" s="6"/>
      <c r="K85" s="7"/>
      <c r="L85" s="7"/>
      <c r="M85" s="13" t="str">
        <f t="shared" ca="1" si="2"/>
        <v xml:space="preserve"> </v>
      </c>
      <c r="N85" s="7"/>
      <c r="O85" s="7"/>
      <c r="P85" s="8" t="str">
        <f t="shared" si="3"/>
        <v xml:space="preserve"> </v>
      </c>
      <c r="Q85" s="9" t="str">
        <f t="shared" si="4"/>
        <v xml:space="preserve"> </v>
      </c>
      <c r="T85" s="57"/>
      <c r="U85" s="54"/>
      <c r="V85" s="61"/>
      <c r="W85" s="64">
        <f t="shared" ca="1" si="5"/>
        <v>122</v>
      </c>
      <c r="X85" s="64" t="str">
        <f t="shared" ca="1" si="6"/>
        <v>SIM</v>
      </c>
      <c r="Y85" s="64" t="str">
        <f t="shared" ca="1" si="7"/>
        <v>NÃO</v>
      </c>
      <c r="Z85" s="65" t="str">
        <f t="shared" ca="1" si="8"/>
        <v>CORRETO</v>
      </c>
    </row>
    <row r="86" spans="2:26">
      <c r="B86" s="32">
        <v>71</v>
      </c>
      <c r="C86" s="83"/>
      <c r="D86" s="84"/>
      <c r="E86" s="85"/>
      <c r="F86" s="5"/>
      <c r="G86" s="5"/>
      <c r="H86" s="3" t="str">
        <f t="shared" si="0"/>
        <v xml:space="preserve"> </v>
      </c>
      <c r="I86" s="3" t="str">
        <f t="shared" si="1"/>
        <v xml:space="preserve"> </v>
      </c>
      <c r="J86" s="6"/>
      <c r="K86" s="7"/>
      <c r="L86" s="7"/>
      <c r="M86" s="13" t="str">
        <f t="shared" ca="1" si="2"/>
        <v xml:space="preserve"> </v>
      </c>
      <c r="N86" s="7"/>
      <c r="O86" s="7"/>
      <c r="P86" s="8" t="str">
        <f t="shared" si="3"/>
        <v xml:space="preserve"> </v>
      </c>
      <c r="Q86" s="9" t="str">
        <f t="shared" si="4"/>
        <v xml:space="preserve"> </v>
      </c>
      <c r="T86" s="57"/>
      <c r="U86" s="54"/>
      <c r="V86" s="61"/>
      <c r="W86" s="64">
        <f t="shared" ca="1" si="5"/>
        <v>122</v>
      </c>
      <c r="X86" s="64" t="str">
        <f t="shared" ca="1" si="6"/>
        <v>SIM</v>
      </c>
      <c r="Y86" s="64" t="str">
        <f t="shared" ca="1" si="7"/>
        <v>NÃO</v>
      </c>
      <c r="Z86" s="65" t="str">
        <f t="shared" ca="1" si="8"/>
        <v>CORRETO</v>
      </c>
    </row>
    <row r="87" spans="2:26">
      <c r="B87" s="32">
        <v>72</v>
      </c>
      <c r="C87" s="83"/>
      <c r="D87" s="84"/>
      <c r="E87" s="85"/>
      <c r="F87" s="5"/>
      <c r="G87" s="5"/>
      <c r="H87" s="3" t="str">
        <f t="shared" si="0"/>
        <v xml:space="preserve"> </v>
      </c>
      <c r="I87" s="3" t="str">
        <f t="shared" si="1"/>
        <v xml:space="preserve"> </v>
      </c>
      <c r="J87" s="6"/>
      <c r="K87" s="7"/>
      <c r="L87" s="7"/>
      <c r="M87" s="13" t="str">
        <f t="shared" ca="1" si="2"/>
        <v xml:space="preserve"> </v>
      </c>
      <c r="N87" s="7"/>
      <c r="O87" s="7"/>
      <c r="P87" s="8" t="str">
        <f t="shared" si="3"/>
        <v xml:space="preserve"> </v>
      </c>
      <c r="Q87" s="9" t="str">
        <f t="shared" si="4"/>
        <v xml:space="preserve"> </v>
      </c>
      <c r="T87" s="57"/>
      <c r="U87" s="54"/>
      <c r="V87" s="61"/>
      <c r="W87" s="64">
        <f t="shared" ca="1" si="5"/>
        <v>122</v>
      </c>
      <c r="X87" s="64" t="str">
        <f t="shared" ca="1" si="6"/>
        <v>SIM</v>
      </c>
      <c r="Y87" s="64" t="str">
        <f t="shared" ca="1" si="7"/>
        <v>NÃO</v>
      </c>
      <c r="Z87" s="65" t="str">
        <f t="shared" ca="1" si="8"/>
        <v>CORRETO</v>
      </c>
    </row>
    <row r="88" spans="2:26">
      <c r="B88" s="32">
        <v>73</v>
      </c>
      <c r="C88" s="83"/>
      <c r="D88" s="84"/>
      <c r="E88" s="85"/>
      <c r="F88" s="5"/>
      <c r="G88" s="5"/>
      <c r="H88" s="3" t="str">
        <f t="shared" si="0"/>
        <v xml:space="preserve"> </v>
      </c>
      <c r="I88" s="3" t="str">
        <f t="shared" si="1"/>
        <v xml:space="preserve"> </v>
      </c>
      <c r="J88" s="6"/>
      <c r="K88" s="7"/>
      <c r="L88" s="7"/>
      <c r="M88" s="13" t="str">
        <f t="shared" ca="1" si="2"/>
        <v xml:space="preserve"> </v>
      </c>
      <c r="N88" s="7"/>
      <c r="O88" s="7"/>
      <c r="P88" s="8" t="str">
        <f t="shared" si="3"/>
        <v xml:space="preserve"> </v>
      </c>
      <c r="Q88" s="9" t="str">
        <f t="shared" si="4"/>
        <v xml:space="preserve"> </v>
      </c>
      <c r="T88" s="57"/>
      <c r="U88" s="54"/>
      <c r="V88" s="61"/>
      <c r="W88" s="64">
        <f t="shared" ca="1" si="5"/>
        <v>122</v>
      </c>
      <c r="X88" s="64" t="str">
        <f t="shared" ca="1" si="6"/>
        <v>SIM</v>
      </c>
      <c r="Y88" s="64" t="str">
        <f t="shared" ca="1" si="7"/>
        <v>NÃO</v>
      </c>
      <c r="Z88" s="65" t="str">
        <f t="shared" ca="1" si="8"/>
        <v>CORRETO</v>
      </c>
    </row>
    <row r="89" spans="2:26">
      <c r="B89" s="32">
        <v>74</v>
      </c>
      <c r="C89" s="83"/>
      <c r="D89" s="84"/>
      <c r="E89" s="85"/>
      <c r="F89" s="5"/>
      <c r="G89" s="5"/>
      <c r="H89" s="3" t="str">
        <f t="shared" si="0"/>
        <v xml:space="preserve"> </v>
      </c>
      <c r="I89" s="3" t="str">
        <f t="shared" si="1"/>
        <v xml:space="preserve"> </v>
      </c>
      <c r="J89" s="6"/>
      <c r="K89" s="7"/>
      <c r="L89" s="7"/>
      <c r="M89" s="13" t="str">
        <f t="shared" ca="1" si="2"/>
        <v xml:space="preserve"> </v>
      </c>
      <c r="N89" s="7"/>
      <c r="O89" s="7"/>
      <c r="P89" s="8" t="str">
        <f t="shared" si="3"/>
        <v xml:space="preserve"> </v>
      </c>
      <c r="Q89" s="9" t="str">
        <f t="shared" si="4"/>
        <v xml:space="preserve"> </v>
      </c>
      <c r="T89" s="57"/>
      <c r="U89" s="54"/>
      <c r="V89" s="61"/>
      <c r="W89" s="64">
        <f t="shared" ca="1" si="5"/>
        <v>122</v>
      </c>
      <c r="X89" s="64" t="str">
        <f t="shared" ca="1" si="6"/>
        <v>SIM</v>
      </c>
      <c r="Y89" s="64" t="str">
        <f t="shared" ca="1" si="7"/>
        <v>NÃO</v>
      </c>
      <c r="Z89" s="65" t="str">
        <f t="shared" ca="1" si="8"/>
        <v>CORRETO</v>
      </c>
    </row>
    <row r="90" spans="2:26">
      <c r="B90" s="32">
        <v>75</v>
      </c>
      <c r="C90" s="83"/>
      <c r="D90" s="84"/>
      <c r="E90" s="85"/>
      <c r="F90" s="5"/>
      <c r="G90" s="5"/>
      <c r="H90" s="3" t="str">
        <f t="shared" si="0"/>
        <v xml:space="preserve"> </v>
      </c>
      <c r="I90" s="3" t="str">
        <f t="shared" si="1"/>
        <v xml:space="preserve"> </v>
      </c>
      <c r="J90" s="6"/>
      <c r="K90" s="7"/>
      <c r="L90" s="7"/>
      <c r="M90" s="13" t="str">
        <f t="shared" ca="1" si="2"/>
        <v xml:space="preserve"> </v>
      </c>
      <c r="N90" s="7"/>
      <c r="O90" s="7"/>
      <c r="P90" s="8" t="str">
        <f t="shared" si="3"/>
        <v xml:space="preserve"> </v>
      </c>
      <c r="Q90" s="9" t="str">
        <f t="shared" si="4"/>
        <v xml:space="preserve"> </v>
      </c>
      <c r="T90" s="57"/>
      <c r="U90" s="54"/>
      <c r="V90" s="61"/>
      <c r="W90" s="64">
        <f t="shared" ca="1" si="5"/>
        <v>122</v>
      </c>
      <c r="X90" s="64" t="str">
        <f t="shared" ca="1" si="6"/>
        <v>SIM</v>
      </c>
      <c r="Y90" s="64" t="str">
        <f t="shared" ca="1" si="7"/>
        <v>NÃO</v>
      </c>
      <c r="Z90" s="65" t="str">
        <f t="shared" ca="1" si="8"/>
        <v>CORRETO</v>
      </c>
    </row>
    <row r="91" spans="2:26">
      <c r="B91" s="32">
        <v>76</v>
      </c>
      <c r="C91" s="83"/>
      <c r="D91" s="84"/>
      <c r="E91" s="85"/>
      <c r="F91" s="5"/>
      <c r="G91" s="5"/>
      <c r="H91" s="3" t="str">
        <f t="shared" si="0"/>
        <v xml:space="preserve"> </v>
      </c>
      <c r="I91" s="3" t="str">
        <f t="shared" si="1"/>
        <v xml:space="preserve"> </v>
      </c>
      <c r="J91" s="6"/>
      <c r="K91" s="7"/>
      <c r="L91" s="7"/>
      <c r="M91" s="13" t="str">
        <f t="shared" ca="1" si="2"/>
        <v xml:space="preserve"> </v>
      </c>
      <c r="N91" s="7"/>
      <c r="O91" s="7"/>
      <c r="P91" s="8" t="str">
        <f t="shared" si="3"/>
        <v xml:space="preserve"> </v>
      </c>
      <c r="Q91" s="9" t="str">
        <f t="shared" si="4"/>
        <v xml:space="preserve"> </v>
      </c>
      <c r="T91" s="57"/>
      <c r="U91" s="54"/>
      <c r="V91" s="61"/>
      <c r="W91" s="64">
        <f t="shared" ca="1" si="5"/>
        <v>122</v>
      </c>
      <c r="X91" s="64" t="str">
        <f t="shared" ca="1" si="6"/>
        <v>SIM</v>
      </c>
      <c r="Y91" s="64" t="str">
        <f t="shared" ca="1" si="7"/>
        <v>NÃO</v>
      </c>
      <c r="Z91" s="65" t="str">
        <f t="shared" ca="1" si="8"/>
        <v>CORRETO</v>
      </c>
    </row>
    <row r="92" spans="2:26">
      <c r="B92" s="32">
        <v>77</v>
      </c>
      <c r="C92" s="83"/>
      <c r="D92" s="84"/>
      <c r="E92" s="85"/>
      <c r="F92" s="5"/>
      <c r="G92" s="5"/>
      <c r="H92" s="3" t="str">
        <f t="shared" si="0"/>
        <v xml:space="preserve"> </v>
      </c>
      <c r="I92" s="3" t="str">
        <f t="shared" si="1"/>
        <v xml:space="preserve"> </v>
      </c>
      <c r="J92" s="6"/>
      <c r="K92" s="7"/>
      <c r="L92" s="7"/>
      <c r="M92" s="13" t="str">
        <f t="shared" ca="1" si="2"/>
        <v xml:space="preserve"> </v>
      </c>
      <c r="N92" s="7"/>
      <c r="O92" s="7"/>
      <c r="P92" s="8" t="str">
        <f t="shared" si="3"/>
        <v xml:space="preserve"> </v>
      </c>
      <c r="Q92" s="9" t="str">
        <f t="shared" si="4"/>
        <v xml:space="preserve"> </v>
      </c>
      <c r="T92" s="57"/>
      <c r="U92" s="54"/>
      <c r="V92" s="61"/>
      <c r="W92" s="64">
        <f t="shared" ca="1" si="5"/>
        <v>122</v>
      </c>
      <c r="X92" s="64" t="str">
        <f t="shared" ca="1" si="6"/>
        <v>SIM</v>
      </c>
      <c r="Y92" s="64" t="str">
        <f t="shared" ca="1" si="7"/>
        <v>NÃO</v>
      </c>
      <c r="Z92" s="65" t="str">
        <f t="shared" ca="1" si="8"/>
        <v>CORRETO</v>
      </c>
    </row>
    <row r="93" spans="2:26">
      <c r="B93" s="32">
        <v>78</v>
      </c>
      <c r="C93" s="83"/>
      <c r="D93" s="84"/>
      <c r="E93" s="85"/>
      <c r="F93" s="5"/>
      <c r="G93" s="5"/>
      <c r="H93" s="3" t="str">
        <f t="shared" si="0"/>
        <v xml:space="preserve"> </v>
      </c>
      <c r="I93" s="3" t="str">
        <f t="shared" si="1"/>
        <v xml:space="preserve"> </v>
      </c>
      <c r="J93" s="6"/>
      <c r="K93" s="7"/>
      <c r="L93" s="7"/>
      <c r="M93" s="13" t="str">
        <f t="shared" ca="1" si="2"/>
        <v xml:space="preserve"> </v>
      </c>
      <c r="N93" s="7"/>
      <c r="O93" s="7"/>
      <c r="P93" s="8" t="str">
        <f t="shared" si="3"/>
        <v xml:space="preserve"> </v>
      </c>
      <c r="Q93" s="9" t="str">
        <f t="shared" si="4"/>
        <v xml:space="preserve"> </v>
      </c>
      <c r="T93" s="57"/>
      <c r="U93" s="54"/>
      <c r="V93" s="61"/>
      <c r="W93" s="64">
        <f t="shared" ca="1" si="5"/>
        <v>122</v>
      </c>
      <c r="X93" s="64" t="str">
        <f t="shared" ca="1" si="6"/>
        <v>SIM</v>
      </c>
      <c r="Y93" s="64" t="str">
        <f t="shared" ca="1" si="7"/>
        <v>NÃO</v>
      </c>
      <c r="Z93" s="65" t="str">
        <f t="shared" ca="1" si="8"/>
        <v>CORRETO</v>
      </c>
    </row>
    <row r="94" spans="2:26">
      <c r="B94" s="32">
        <v>79</v>
      </c>
      <c r="C94" s="83"/>
      <c r="D94" s="84"/>
      <c r="E94" s="85"/>
      <c r="F94" s="5"/>
      <c r="G94" s="5"/>
      <c r="H94" s="3" t="str">
        <f t="shared" si="0"/>
        <v xml:space="preserve"> </v>
      </c>
      <c r="I94" s="3" t="str">
        <f t="shared" si="1"/>
        <v xml:space="preserve"> </v>
      </c>
      <c r="J94" s="6"/>
      <c r="K94" s="7"/>
      <c r="L94" s="7"/>
      <c r="M94" s="13" t="str">
        <f t="shared" ca="1" si="2"/>
        <v xml:space="preserve"> </v>
      </c>
      <c r="N94" s="7"/>
      <c r="O94" s="7"/>
      <c r="P94" s="8" t="str">
        <f t="shared" si="3"/>
        <v xml:space="preserve"> </v>
      </c>
      <c r="Q94" s="9" t="str">
        <f t="shared" si="4"/>
        <v xml:space="preserve"> </v>
      </c>
      <c r="T94" s="57"/>
      <c r="U94" s="54"/>
      <c r="V94" s="61"/>
      <c r="W94" s="64">
        <f t="shared" ca="1" si="5"/>
        <v>122</v>
      </c>
      <c r="X94" s="64" t="str">
        <f t="shared" ca="1" si="6"/>
        <v>SIM</v>
      </c>
      <c r="Y94" s="64" t="str">
        <f t="shared" ca="1" si="7"/>
        <v>NÃO</v>
      </c>
      <c r="Z94" s="65" t="str">
        <f t="shared" ca="1" si="8"/>
        <v>CORRETO</v>
      </c>
    </row>
    <row r="95" spans="2:26">
      <c r="B95" s="32">
        <v>80</v>
      </c>
      <c r="C95" s="83"/>
      <c r="D95" s="84"/>
      <c r="E95" s="85"/>
      <c r="F95" s="5"/>
      <c r="G95" s="5"/>
      <c r="H95" s="3" t="str">
        <f t="shared" si="0"/>
        <v xml:space="preserve"> </v>
      </c>
      <c r="I95" s="3" t="str">
        <f t="shared" si="1"/>
        <v xml:space="preserve"> </v>
      </c>
      <c r="J95" s="6"/>
      <c r="K95" s="7"/>
      <c r="L95" s="7"/>
      <c r="M95" s="13" t="str">
        <f t="shared" ca="1" si="2"/>
        <v xml:space="preserve"> </v>
      </c>
      <c r="N95" s="7"/>
      <c r="O95" s="7"/>
      <c r="P95" s="8" t="str">
        <f t="shared" si="3"/>
        <v xml:space="preserve"> </v>
      </c>
      <c r="Q95" s="9" t="str">
        <f t="shared" si="4"/>
        <v xml:space="preserve"> </v>
      </c>
      <c r="T95" s="57"/>
      <c r="U95" s="54"/>
      <c r="V95" s="61"/>
      <c r="W95" s="64">
        <f t="shared" ca="1" si="5"/>
        <v>122</v>
      </c>
      <c r="X95" s="64" t="str">
        <f t="shared" ca="1" si="6"/>
        <v>SIM</v>
      </c>
      <c r="Y95" s="64" t="str">
        <f t="shared" ca="1" si="7"/>
        <v>NÃO</v>
      </c>
      <c r="Z95" s="65" t="str">
        <f t="shared" ca="1" si="8"/>
        <v>CORRETO</v>
      </c>
    </row>
    <row r="96" spans="2:26">
      <c r="B96" s="32">
        <v>81</v>
      </c>
      <c r="C96" s="83"/>
      <c r="D96" s="84"/>
      <c r="E96" s="85"/>
      <c r="F96" s="5"/>
      <c r="G96" s="5"/>
      <c r="H96" s="3" t="str">
        <f t="shared" si="0"/>
        <v xml:space="preserve"> </v>
      </c>
      <c r="I96" s="3" t="str">
        <f t="shared" si="1"/>
        <v xml:space="preserve"> </v>
      </c>
      <c r="J96" s="6"/>
      <c r="K96" s="7"/>
      <c r="L96" s="7"/>
      <c r="M96" s="13" t="str">
        <f t="shared" ca="1" si="2"/>
        <v xml:space="preserve"> </v>
      </c>
      <c r="N96" s="7"/>
      <c r="O96" s="7"/>
      <c r="P96" s="8" t="str">
        <f t="shared" si="3"/>
        <v xml:space="preserve"> </v>
      </c>
      <c r="Q96" s="9" t="str">
        <f t="shared" si="4"/>
        <v xml:space="preserve"> </v>
      </c>
      <c r="T96" s="57"/>
      <c r="U96" s="54"/>
      <c r="V96" s="61"/>
      <c r="W96" s="64">
        <f t="shared" ca="1" si="5"/>
        <v>122</v>
      </c>
      <c r="X96" s="64" t="str">
        <f t="shared" ca="1" si="6"/>
        <v>SIM</v>
      </c>
      <c r="Y96" s="64" t="str">
        <f t="shared" ca="1" si="7"/>
        <v>NÃO</v>
      </c>
      <c r="Z96" s="65" t="str">
        <f t="shared" ca="1" si="8"/>
        <v>CORRETO</v>
      </c>
    </row>
    <row r="97" spans="2:26">
      <c r="B97" s="32">
        <v>82</v>
      </c>
      <c r="C97" s="83"/>
      <c r="D97" s="84"/>
      <c r="E97" s="85"/>
      <c r="F97" s="5"/>
      <c r="G97" s="5"/>
      <c r="H97" s="3" t="str">
        <f t="shared" si="0"/>
        <v xml:space="preserve"> </v>
      </c>
      <c r="I97" s="3" t="str">
        <f t="shared" si="1"/>
        <v xml:space="preserve"> </v>
      </c>
      <c r="J97" s="6"/>
      <c r="K97" s="7"/>
      <c r="L97" s="7"/>
      <c r="M97" s="13" t="str">
        <f t="shared" ca="1" si="2"/>
        <v xml:space="preserve"> </v>
      </c>
      <c r="N97" s="7"/>
      <c r="O97" s="7"/>
      <c r="P97" s="8" t="str">
        <f t="shared" si="3"/>
        <v xml:space="preserve"> </v>
      </c>
      <c r="Q97" s="9" t="str">
        <f t="shared" si="4"/>
        <v xml:space="preserve"> </v>
      </c>
      <c r="T97" s="57"/>
      <c r="U97" s="54"/>
      <c r="V97" s="61"/>
      <c r="W97" s="64">
        <f t="shared" ca="1" si="5"/>
        <v>122</v>
      </c>
      <c r="X97" s="64" t="str">
        <f t="shared" ca="1" si="6"/>
        <v>SIM</v>
      </c>
      <c r="Y97" s="64" t="str">
        <f t="shared" ca="1" si="7"/>
        <v>NÃO</v>
      </c>
      <c r="Z97" s="65" t="str">
        <f t="shared" ca="1" si="8"/>
        <v>CORRETO</v>
      </c>
    </row>
    <row r="98" spans="2:26">
      <c r="B98" s="32">
        <v>83</v>
      </c>
      <c r="C98" s="83"/>
      <c r="D98" s="84"/>
      <c r="E98" s="85"/>
      <c r="F98" s="5"/>
      <c r="G98" s="5"/>
      <c r="H98" s="3" t="str">
        <f t="shared" si="0"/>
        <v xml:space="preserve"> </v>
      </c>
      <c r="I98" s="3" t="str">
        <f t="shared" si="1"/>
        <v xml:space="preserve"> </v>
      </c>
      <c r="J98" s="6"/>
      <c r="K98" s="7"/>
      <c r="L98" s="7"/>
      <c r="M98" s="13" t="str">
        <f t="shared" ca="1" si="2"/>
        <v xml:space="preserve"> </v>
      </c>
      <c r="N98" s="7"/>
      <c r="O98" s="7"/>
      <c r="P98" s="8" t="str">
        <f t="shared" si="3"/>
        <v xml:space="preserve"> </v>
      </c>
      <c r="Q98" s="9" t="str">
        <f t="shared" si="4"/>
        <v xml:space="preserve"> </v>
      </c>
      <c r="T98" s="57"/>
      <c r="U98" s="54"/>
      <c r="V98" s="61"/>
      <c r="W98" s="64">
        <f t="shared" ca="1" si="5"/>
        <v>122</v>
      </c>
      <c r="X98" s="64" t="str">
        <f t="shared" ca="1" si="6"/>
        <v>SIM</v>
      </c>
      <c r="Y98" s="64" t="str">
        <f t="shared" ca="1" si="7"/>
        <v>NÃO</v>
      </c>
      <c r="Z98" s="65" t="str">
        <f t="shared" ca="1" si="8"/>
        <v>CORRETO</v>
      </c>
    </row>
    <row r="99" spans="2:26">
      <c r="B99" s="32">
        <v>84</v>
      </c>
      <c r="C99" s="83"/>
      <c r="D99" s="84"/>
      <c r="E99" s="85"/>
      <c r="F99" s="5"/>
      <c r="G99" s="5"/>
      <c r="H99" s="3" t="str">
        <f t="shared" si="0"/>
        <v xml:space="preserve"> </v>
      </c>
      <c r="I99" s="3" t="str">
        <f t="shared" si="1"/>
        <v xml:space="preserve"> </v>
      </c>
      <c r="J99" s="6"/>
      <c r="K99" s="7"/>
      <c r="L99" s="7"/>
      <c r="M99" s="13" t="str">
        <f t="shared" ca="1" si="2"/>
        <v xml:space="preserve"> </v>
      </c>
      <c r="N99" s="7"/>
      <c r="O99" s="7"/>
      <c r="P99" s="8" t="str">
        <f t="shared" si="3"/>
        <v xml:space="preserve"> </v>
      </c>
      <c r="Q99" s="9" t="str">
        <f t="shared" si="4"/>
        <v xml:space="preserve"> </v>
      </c>
      <c r="T99" s="57"/>
      <c r="U99" s="54"/>
      <c r="V99" s="61"/>
      <c r="W99" s="64">
        <f t="shared" ca="1" si="5"/>
        <v>122</v>
      </c>
      <c r="X99" s="64" t="str">
        <f t="shared" ca="1" si="6"/>
        <v>SIM</v>
      </c>
      <c r="Y99" s="64" t="str">
        <f t="shared" ca="1" si="7"/>
        <v>NÃO</v>
      </c>
      <c r="Z99" s="65" t="str">
        <f t="shared" ca="1" si="8"/>
        <v>CORRETO</v>
      </c>
    </row>
    <row r="100" spans="2:26">
      <c r="B100" s="32">
        <v>85</v>
      </c>
      <c r="C100" s="83"/>
      <c r="D100" s="84"/>
      <c r="E100" s="85"/>
      <c r="F100" s="5"/>
      <c r="G100" s="5"/>
      <c r="H100" s="3" t="str">
        <f t="shared" si="0"/>
        <v xml:space="preserve"> </v>
      </c>
      <c r="I100" s="3" t="str">
        <f t="shared" si="1"/>
        <v xml:space="preserve"> </v>
      </c>
      <c r="J100" s="6"/>
      <c r="K100" s="7"/>
      <c r="L100" s="7"/>
      <c r="M100" s="13" t="str">
        <f t="shared" ca="1" si="2"/>
        <v xml:space="preserve"> </v>
      </c>
      <c r="N100" s="7"/>
      <c r="O100" s="7"/>
      <c r="P100" s="8" t="str">
        <f t="shared" si="3"/>
        <v xml:space="preserve"> </v>
      </c>
      <c r="Q100" s="9" t="str">
        <f t="shared" si="4"/>
        <v xml:space="preserve"> </v>
      </c>
      <c r="T100" s="57"/>
      <c r="U100" s="54"/>
      <c r="V100" s="61"/>
      <c r="W100" s="64">
        <f t="shared" ca="1" si="5"/>
        <v>122</v>
      </c>
      <c r="X100" s="64" t="str">
        <f t="shared" ca="1" si="6"/>
        <v>SIM</v>
      </c>
      <c r="Y100" s="64" t="str">
        <f t="shared" ca="1" si="7"/>
        <v>NÃO</v>
      </c>
      <c r="Z100" s="65" t="str">
        <f t="shared" ca="1" si="8"/>
        <v>CORRETO</v>
      </c>
    </row>
    <row r="101" spans="2:26">
      <c r="B101" s="32">
        <v>86</v>
      </c>
      <c r="C101" s="83"/>
      <c r="D101" s="84"/>
      <c r="E101" s="85"/>
      <c r="F101" s="5"/>
      <c r="G101" s="5"/>
      <c r="H101" s="3" t="str">
        <f t="shared" si="0"/>
        <v xml:space="preserve"> </v>
      </c>
      <c r="I101" s="3" t="str">
        <f t="shared" si="1"/>
        <v xml:space="preserve"> </v>
      </c>
      <c r="J101" s="6"/>
      <c r="K101" s="7"/>
      <c r="L101" s="7"/>
      <c r="M101" s="13" t="str">
        <f t="shared" ca="1" si="2"/>
        <v xml:space="preserve"> </v>
      </c>
      <c r="N101" s="7"/>
      <c r="O101" s="7"/>
      <c r="P101" s="8" t="str">
        <f t="shared" si="3"/>
        <v xml:space="preserve"> </v>
      </c>
      <c r="Q101" s="9" t="str">
        <f t="shared" si="4"/>
        <v xml:space="preserve"> </v>
      </c>
      <c r="T101" s="57"/>
      <c r="U101" s="54"/>
      <c r="V101" s="61"/>
      <c r="W101" s="64">
        <f t="shared" ca="1" si="5"/>
        <v>122</v>
      </c>
      <c r="X101" s="64" t="str">
        <f t="shared" ca="1" si="6"/>
        <v>SIM</v>
      </c>
      <c r="Y101" s="64" t="str">
        <f t="shared" ca="1" si="7"/>
        <v>NÃO</v>
      </c>
      <c r="Z101" s="65" t="str">
        <f t="shared" ca="1" si="8"/>
        <v>CORRETO</v>
      </c>
    </row>
    <row r="102" spans="2:26" ht="15" customHeight="1">
      <c r="B102" s="32">
        <v>87</v>
      </c>
      <c r="C102" s="83"/>
      <c r="D102" s="84"/>
      <c r="E102" s="85"/>
      <c r="F102" s="5"/>
      <c r="G102" s="5"/>
      <c r="H102" s="3" t="str">
        <f t="shared" si="0"/>
        <v xml:space="preserve"> </v>
      </c>
      <c r="I102" s="3" t="str">
        <f t="shared" si="1"/>
        <v xml:space="preserve"> </v>
      </c>
      <c r="J102" s="6"/>
      <c r="K102" s="7"/>
      <c r="L102" s="7"/>
      <c r="M102" s="13" t="str">
        <f t="shared" ca="1" si="2"/>
        <v xml:space="preserve"> </v>
      </c>
      <c r="N102" s="7"/>
      <c r="O102" s="7"/>
      <c r="P102" s="8" t="str">
        <f t="shared" si="3"/>
        <v xml:space="preserve"> </v>
      </c>
      <c r="Q102" s="9" t="str">
        <f t="shared" si="4"/>
        <v xml:space="preserve"> </v>
      </c>
      <c r="T102" s="57"/>
      <c r="U102" s="54"/>
      <c r="V102" s="61"/>
      <c r="W102" s="64">
        <f t="shared" ca="1" si="5"/>
        <v>122</v>
      </c>
      <c r="X102" s="64" t="str">
        <f t="shared" ca="1" si="6"/>
        <v>SIM</v>
      </c>
      <c r="Y102" s="64" t="str">
        <f t="shared" ca="1" si="7"/>
        <v>NÃO</v>
      </c>
      <c r="Z102" s="65" t="str">
        <f t="shared" ca="1" si="8"/>
        <v>CORRETO</v>
      </c>
    </row>
    <row r="103" spans="2:26">
      <c r="B103" s="32">
        <v>88</v>
      </c>
      <c r="C103" s="83"/>
      <c r="D103" s="84"/>
      <c r="E103" s="85"/>
      <c r="F103" s="5"/>
      <c r="G103" s="5"/>
      <c r="H103" s="3" t="str">
        <f t="shared" si="0"/>
        <v xml:space="preserve"> </v>
      </c>
      <c r="I103" s="3" t="str">
        <f t="shared" si="1"/>
        <v xml:space="preserve"> </v>
      </c>
      <c r="J103" s="6"/>
      <c r="K103" s="7"/>
      <c r="L103" s="7"/>
      <c r="M103" s="13" t="str">
        <f t="shared" ca="1" si="2"/>
        <v xml:space="preserve"> </v>
      </c>
      <c r="N103" s="7"/>
      <c r="O103" s="7"/>
      <c r="P103" s="8" t="str">
        <f t="shared" si="3"/>
        <v xml:space="preserve"> </v>
      </c>
      <c r="Q103" s="9" t="str">
        <f t="shared" si="4"/>
        <v xml:space="preserve"> </v>
      </c>
      <c r="T103" s="57"/>
      <c r="U103" s="54"/>
      <c r="V103" s="61"/>
      <c r="W103" s="64">
        <f t="shared" ca="1" si="5"/>
        <v>122</v>
      </c>
      <c r="X103" s="64" t="str">
        <f t="shared" ca="1" si="6"/>
        <v>SIM</v>
      </c>
      <c r="Y103" s="64" t="str">
        <f t="shared" ca="1" si="7"/>
        <v>NÃO</v>
      </c>
      <c r="Z103" s="65" t="str">
        <f t="shared" ca="1" si="8"/>
        <v>CORRETO</v>
      </c>
    </row>
    <row r="104" spans="2:26">
      <c r="B104" s="32">
        <v>89</v>
      </c>
      <c r="C104" s="83"/>
      <c r="D104" s="84"/>
      <c r="E104" s="85"/>
      <c r="F104" s="5"/>
      <c r="G104" s="5"/>
      <c r="H104" s="3" t="str">
        <f t="shared" si="0"/>
        <v xml:space="preserve"> </v>
      </c>
      <c r="I104" s="3" t="str">
        <f t="shared" si="1"/>
        <v xml:space="preserve"> </v>
      </c>
      <c r="J104" s="6"/>
      <c r="K104" s="7"/>
      <c r="L104" s="7"/>
      <c r="M104" s="13" t="str">
        <f t="shared" ca="1" si="2"/>
        <v xml:space="preserve"> </v>
      </c>
      <c r="N104" s="7"/>
      <c r="O104" s="7"/>
      <c r="P104" s="8" t="str">
        <f t="shared" si="3"/>
        <v xml:space="preserve"> </v>
      </c>
      <c r="Q104" s="9" t="str">
        <f t="shared" si="4"/>
        <v xml:space="preserve"> </v>
      </c>
      <c r="T104" s="66"/>
      <c r="U104" s="54"/>
      <c r="V104" s="61"/>
      <c r="W104" s="64">
        <f t="shared" ca="1" si="5"/>
        <v>122</v>
      </c>
      <c r="X104" s="64" t="str">
        <f t="shared" ca="1" si="6"/>
        <v>SIM</v>
      </c>
      <c r="Y104" s="64" t="str">
        <f t="shared" ca="1" si="7"/>
        <v>NÃO</v>
      </c>
      <c r="Z104" s="65" t="str">
        <f t="shared" ca="1" si="8"/>
        <v>CORRETO</v>
      </c>
    </row>
    <row r="105" spans="2:26">
      <c r="B105" s="32">
        <v>90</v>
      </c>
      <c r="C105" s="83"/>
      <c r="D105" s="84"/>
      <c r="E105" s="85"/>
      <c r="F105" s="5"/>
      <c r="G105" s="5"/>
      <c r="H105" s="3" t="str">
        <f t="shared" si="0"/>
        <v xml:space="preserve"> </v>
      </c>
      <c r="I105" s="3" t="str">
        <f t="shared" si="1"/>
        <v xml:space="preserve"> </v>
      </c>
      <c r="J105" s="6"/>
      <c r="K105" s="7"/>
      <c r="L105" s="7"/>
      <c r="M105" s="13" t="str">
        <f t="shared" ca="1" si="2"/>
        <v xml:space="preserve"> </v>
      </c>
      <c r="N105" s="7"/>
      <c r="O105" s="7"/>
      <c r="P105" s="8" t="str">
        <f t="shared" si="3"/>
        <v xml:space="preserve"> </v>
      </c>
      <c r="Q105" s="9" t="str">
        <f t="shared" si="4"/>
        <v xml:space="preserve"> </v>
      </c>
      <c r="T105" s="66"/>
      <c r="U105" s="54"/>
      <c r="V105" s="61"/>
      <c r="W105" s="64">
        <f t="shared" ca="1" si="5"/>
        <v>122</v>
      </c>
      <c r="X105" s="64" t="str">
        <f t="shared" ca="1" si="6"/>
        <v>SIM</v>
      </c>
      <c r="Y105" s="64" t="str">
        <f t="shared" ca="1" si="7"/>
        <v>NÃO</v>
      </c>
      <c r="Z105" s="65" t="str">
        <f t="shared" ca="1" si="8"/>
        <v>CORRETO</v>
      </c>
    </row>
    <row r="106" spans="2:26">
      <c r="B106" s="32">
        <v>91</v>
      </c>
      <c r="C106" s="83"/>
      <c r="D106" s="84"/>
      <c r="E106" s="85"/>
      <c r="F106" s="5"/>
      <c r="G106" s="5"/>
      <c r="H106" s="3" t="str">
        <f t="shared" si="0"/>
        <v xml:space="preserve"> </v>
      </c>
      <c r="I106" s="3" t="str">
        <f t="shared" si="1"/>
        <v xml:space="preserve"> </v>
      </c>
      <c r="J106" s="6"/>
      <c r="K106" s="7"/>
      <c r="L106" s="7"/>
      <c r="M106" s="13" t="str">
        <f t="shared" ca="1" si="2"/>
        <v xml:space="preserve"> </v>
      </c>
      <c r="N106" s="7"/>
      <c r="O106" s="7"/>
      <c r="P106" s="8" t="str">
        <f t="shared" si="3"/>
        <v xml:space="preserve"> </v>
      </c>
      <c r="Q106" s="9" t="str">
        <f t="shared" si="4"/>
        <v xml:space="preserve"> </v>
      </c>
      <c r="T106" s="57"/>
      <c r="U106" s="54"/>
      <c r="V106" s="61"/>
      <c r="W106" s="64">
        <f t="shared" ca="1" si="5"/>
        <v>122</v>
      </c>
      <c r="X106" s="64" t="str">
        <f t="shared" ca="1" si="6"/>
        <v>SIM</v>
      </c>
      <c r="Y106" s="64" t="str">
        <f t="shared" ca="1" si="7"/>
        <v>NÃO</v>
      </c>
      <c r="Z106" s="65" t="str">
        <f t="shared" ca="1" si="8"/>
        <v>CORRETO</v>
      </c>
    </row>
    <row r="107" spans="2:26">
      <c r="B107" s="32">
        <v>92</v>
      </c>
      <c r="C107" s="83"/>
      <c r="D107" s="84"/>
      <c r="E107" s="85"/>
      <c r="F107" s="5"/>
      <c r="G107" s="5"/>
      <c r="H107" s="3" t="str">
        <f t="shared" si="0"/>
        <v xml:space="preserve"> </v>
      </c>
      <c r="I107" s="3" t="str">
        <f t="shared" si="1"/>
        <v xml:space="preserve"> </v>
      </c>
      <c r="J107" s="6"/>
      <c r="K107" s="7"/>
      <c r="L107" s="7"/>
      <c r="M107" s="13" t="str">
        <f t="shared" ca="1" si="2"/>
        <v xml:space="preserve"> </v>
      </c>
      <c r="N107" s="7"/>
      <c r="O107" s="7"/>
      <c r="P107" s="8" t="str">
        <f t="shared" si="3"/>
        <v xml:space="preserve"> </v>
      </c>
      <c r="Q107" s="9" t="str">
        <f t="shared" si="4"/>
        <v xml:space="preserve"> </v>
      </c>
      <c r="T107" s="57"/>
      <c r="U107" s="54"/>
      <c r="V107" s="61"/>
      <c r="W107" s="64">
        <f t="shared" ca="1" si="5"/>
        <v>122</v>
      </c>
      <c r="X107" s="64" t="str">
        <f t="shared" ca="1" si="6"/>
        <v>SIM</v>
      </c>
      <c r="Y107" s="64" t="str">
        <f t="shared" ca="1" si="7"/>
        <v>NÃO</v>
      </c>
      <c r="Z107" s="65" t="str">
        <f t="shared" ca="1" si="8"/>
        <v>CORRETO</v>
      </c>
    </row>
    <row r="108" spans="2:26">
      <c r="B108" s="32">
        <v>93</v>
      </c>
      <c r="C108" s="83"/>
      <c r="D108" s="84"/>
      <c r="E108" s="85"/>
      <c r="F108" s="5"/>
      <c r="G108" s="5"/>
      <c r="H108" s="3" t="str">
        <f t="shared" si="0"/>
        <v xml:space="preserve"> </v>
      </c>
      <c r="I108" s="3" t="str">
        <f t="shared" si="1"/>
        <v xml:space="preserve"> </v>
      </c>
      <c r="J108" s="6"/>
      <c r="K108" s="7"/>
      <c r="L108" s="7"/>
      <c r="M108" s="13" t="str">
        <f t="shared" ca="1" si="2"/>
        <v xml:space="preserve"> </v>
      </c>
      <c r="N108" s="7"/>
      <c r="O108" s="7"/>
      <c r="P108" s="8" t="str">
        <f t="shared" si="3"/>
        <v xml:space="preserve"> </v>
      </c>
      <c r="Q108" s="9" t="str">
        <f t="shared" si="4"/>
        <v xml:space="preserve"> </v>
      </c>
      <c r="T108" s="54"/>
      <c r="U108" s="54"/>
      <c r="V108" s="61"/>
      <c r="W108" s="64">
        <f t="shared" ca="1" si="5"/>
        <v>122</v>
      </c>
      <c r="X108" s="64" t="str">
        <f t="shared" ca="1" si="6"/>
        <v>SIM</v>
      </c>
      <c r="Y108" s="64" t="str">
        <f t="shared" ca="1" si="7"/>
        <v>NÃO</v>
      </c>
      <c r="Z108" s="65" t="str">
        <f t="shared" ca="1" si="8"/>
        <v>CORRETO</v>
      </c>
    </row>
    <row r="109" spans="2:26">
      <c r="B109" s="32">
        <v>94</v>
      </c>
      <c r="C109" s="83"/>
      <c r="D109" s="84"/>
      <c r="E109" s="85"/>
      <c r="F109" s="5"/>
      <c r="G109" s="5"/>
      <c r="H109" s="3" t="str">
        <f t="shared" si="0"/>
        <v xml:space="preserve"> </v>
      </c>
      <c r="I109" s="3" t="str">
        <f t="shared" si="1"/>
        <v xml:space="preserve"> </v>
      </c>
      <c r="J109" s="6"/>
      <c r="K109" s="7"/>
      <c r="L109" s="7"/>
      <c r="M109" s="13" t="str">
        <f t="shared" ca="1" si="2"/>
        <v xml:space="preserve"> </v>
      </c>
      <c r="N109" s="7"/>
      <c r="O109" s="7"/>
      <c r="P109" s="8" t="str">
        <f t="shared" si="3"/>
        <v xml:space="preserve"> </v>
      </c>
      <c r="Q109" s="9" t="str">
        <f t="shared" si="4"/>
        <v xml:space="preserve"> </v>
      </c>
      <c r="T109" s="55" t="s">
        <v>60</v>
      </c>
      <c r="U109" s="54"/>
      <c r="V109" s="61"/>
      <c r="W109" s="64">
        <f t="shared" ca="1" si="5"/>
        <v>122</v>
      </c>
      <c r="X109" s="64" t="str">
        <f t="shared" ca="1" si="6"/>
        <v>SIM</v>
      </c>
      <c r="Y109" s="64" t="str">
        <f t="shared" ca="1" si="7"/>
        <v>NÃO</v>
      </c>
      <c r="Z109" s="65" t="str">
        <f t="shared" ca="1" si="8"/>
        <v>CORRETO</v>
      </c>
    </row>
    <row r="110" spans="2:26">
      <c r="B110" s="32">
        <v>95</v>
      </c>
      <c r="C110" s="83"/>
      <c r="D110" s="84"/>
      <c r="E110" s="85"/>
      <c r="F110" s="5"/>
      <c r="G110" s="5"/>
      <c r="H110" s="3" t="str">
        <f t="shared" si="0"/>
        <v xml:space="preserve"> </v>
      </c>
      <c r="I110" s="3" t="str">
        <f t="shared" si="1"/>
        <v xml:space="preserve"> </v>
      </c>
      <c r="J110" s="6"/>
      <c r="K110" s="7"/>
      <c r="L110" s="7"/>
      <c r="M110" s="13" t="str">
        <f t="shared" ca="1" si="2"/>
        <v xml:space="preserve"> </v>
      </c>
      <c r="N110" s="7"/>
      <c r="O110" s="7"/>
      <c r="P110" s="8" t="str">
        <f t="shared" si="3"/>
        <v xml:space="preserve"> </v>
      </c>
      <c r="Q110" s="9" t="str">
        <f t="shared" si="4"/>
        <v xml:space="preserve"> </v>
      </c>
      <c r="T110" s="67"/>
      <c r="U110" s="54"/>
      <c r="V110" s="61"/>
      <c r="W110" s="64">
        <f t="shared" ca="1" si="5"/>
        <v>122</v>
      </c>
      <c r="X110" s="64" t="str">
        <f t="shared" ca="1" si="6"/>
        <v>SIM</v>
      </c>
      <c r="Y110" s="64" t="str">
        <f t="shared" ca="1" si="7"/>
        <v>NÃO</v>
      </c>
      <c r="Z110" s="65" t="str">
        <f t="shared" ca="1" si="8"/>
        <v>CORRETO</v>
      </c>
    </row>
    <row r="111" spans="2:26">
      <c r="B111" s="32">
        <v>96</v>
      </c>
      <c r="C111" s="83"/>
      <c r="D111" s="84"/>
      <c r="E111" s="85"/>
      <c r="F111" s="5"/>
      <c r="G111" s="5"/>
      <c r="H111" s="3" t="str">
        <f t="shared" si="0"/>
        <v xml:space="preserve"> </v>
      </c>
      <c r="I111" s="3" t="str">
        <f t="shared" si="1"/>
        <v xml:space="preserve"> </v>
      </c>
      <c r="J111" s="6"/>
      <c r="K111" s="7"/>
      <c r="L111" s="7"/>
      <c r="M111" s="13" t="str">
        <f t="shared" ca="1" si="2"/>
        <v xml:space="preserve"> </v>
      </c>
      <c r="N111" s="7"/>
      <c r="O111" s="7"/>
      <c r="P111" s="8" t="str">
        <f t="shared" si="3"/>
        <v xml:space="preserve"> </v>
      </c>
      <c r="Q111" s="9" t="str">
        <f t="shared" si="4"/>
        <v xml:space="preserve"> </v>
      </c>
      <c r="T111" s="54"/>
      <c r="U111" s="54"/>
      <c r="V111" s="61"/>
      <c r="W111" s="64">
        <f t="shared" ca="1" si="5"/>
        <v>122</v>
      </c>
      <c r="X111" s="64" t="str">
        <f t="shared" ca="1" si="6"/>
        <v>SIM</v>
      </c>
      <c r="Y111" s="64" t="str">
        <f t="shared" ca="1" si="7"/>
        <v>NÃO</v>
      </c>
      <c r="Z111" s="65" t="str">
        <f t="shared" ca="1" si="8"/>
        <v>CORRETO</v>
      </c>
    </row>
    <row r="112" spans="2:26">
      <c r="B112" s="32">
        <v>97</v>
      </c>
      <c r="C112" s="83"/>
      <c r="D112" s="84"/>
      <c r="E112" s="85"/>
      <c r="F112" s="5"/>
      <c r="G112" s="5"/>
      <c r="H112" s="3" t="str">
        <f t="shared" si="0"/>
        <v xml:space="preserve"> </v>
      </c>
      <c r="I112" s="3" t="str">
        <f t="shared" si="1"/>
        <v xml:space="preserve"> </v>
      </c>
      <c r="J112" s="6"/>
      <c r="K112" s="7"/>
      <c r="L112" s="7"/>
      <c r="M112" s="13" t="str">
        <f t="shared" ca="1" si="2"/>
        <v xml:space="preserve"> </v>
      </c>
      <c r="N112" s="7"/>
      <c r="O112" s="7"/>
      <c r="P112" s="8" t="str">
        <f t="shared" si="3"/>
        <v xml:space="preserve"> </v>
      </c>
      <c r="Q112" s="9" t="str">
        <f t="shared" si="4"/>
        <v xml:space="preserve"> </v>
      </c>
      <c r="T112" s="54"/>
      <c r="U112" s="54"/>
      <c r="V112" s="61"/>
      <c r="W112" s="64">
        <f t="shared" ca="1" si="5"/>
        <v>122</v>
      </c>
      <c r="X112" s="64" t="str">
        <f t="shared" ca="1" si="6"/>
        <v>SIM</v>
      </c>
      <c r="Y112" s="64" t="str">
        <f t="shared" ca="1" si="7"/>
        <v>NÃO</v>
      </c>
      <c r="Z112" s="65" t="str">
        <f t="shared" ca="1" si="8"/>
        <v>CORRETO</v>
      </c>
    </row>
    <row r="113" spans="2:26">
      <c r="B113" s="32">
        <v>98</v>
      </c>
      <c r="C113" s="83"/>
      <c r="D113" s="84"/>
      <c r="E113" s="85"/>
      <c r="F113" s="5"/>
      <c r="G113" s="5"/>
      <c r="H113" s="3" t="str">
        <f t="shared" si="0"/>
        <v xml:space="preserve"> </v>
      </c>
      <c r="I113" s="3" t="str">
        <f t="shared" si="1"/>
        <v xml:space="preserve"> </v>
      </c>
      <c r="J113" s="6"/>
      <c r="K113" s="7"/>
      <c r="L113" s="7"/>
      <c r="M113" s="13" t="str">
        <f t="shared" ca="1" si="2"/>
        <v xml:space="preserve"> </v>
      </c>
      <c r="N113" s="7"/>
      <c r="O113" s="7"/>
      <c r="P113" s="8" t="str">
        <f t="shared" si="3"/>
        <v xml:space="preserve"> </v>
      </c>
      <c r="Q113" s="9" t="str">
        <f t="shared" si="4"/>
        <v xml:space="preserve"> </v>
      </c>
      <c r="T113" s="55" t="s">
        <v>58</v>
      </c>
      <c r="U113" s="54"/>
      <c r="V113" s="61"/>
      <c r="W113" s="64">
        <f t="shared" ca="1" si="5"/>
        <v>122</v>
      </c>
      <c r="X113" s="64" t="str">
        <f t="shared" ca="1" si="6"/>
        <v>SIM</v>
      </c>
      <c r="Y113" s="64" t="str">
        <f t="shared" ca="1" si="7"/>
        <v>NÃO</v>
      </c>
      <c r="Z113" s="65" t="str">
        <f t="shared" ca="1" si="8"/>
        <v>CORRETO</v>
      </c>
    </row>
    <row r="114" spans="2:26">
      <c r="B114" s="32">
        <v>99</v>
      </c>
      <c r="C114" s="83"/>
      <c r="D114" s="84"/>
      <c r="E114" s="85"/>
      <c r="F114" s="5"/>
      <c r="G114" s="5"/>
      <c r="H114" s="3" t="str">
        <f t="shared" si="0"/>
        <v xml:space="preserve"> </v>
      </c>
      <c r="I114" s="3" t="str">
        <f t="shared" si="1"/>
        <v xml:space="preserve"> </v>
      </c>
      <c r="J114" s="6"/>
      <c r="K114" s="7"/>
      <c r="L114" s="7"/>
      <c r="M114" s="13" t="str">
        <f t="shared" ca="1" si="2"/>
        <v xml:space="preserve"> </v>
      </c>
      <c r="N114" s="7"/>
      <c r="O114" s="7"/>
      <c r="P114" s="8" t="str">
        <f t="shared" si="3"/>
        <v xml:space="preserve"> </v>
      </c>
      <c r="Q114" s="9" t="str">
        <f t="shared" si="4"/>
        <v xml:space="preserve"> </v>
      </c>
      <c r="T114" s="67">
        <f>M119-G5</f>
        <v>-1000</v>
      </c>
      <c r="U114" s="54"/>
      <c r="V114" s="61"/>
      <c r="W114" s="64">
        <f t="shared" ca="1" si="5"/>
        <v>122</v>
      </c>
      <c r="X114" s="64" t="str">
        <f t="shared" ca="1" si="6"/>
        <v>SIM</v>
      </c>
      <c r="Y114" s="64" t="str">
        <f t="shared" ca="1" si="7"/>
        <v>NÃO</v>
      </c>
      <c r="Z114" s="65" t="str">
        <f t="shared" ca="1" si="8"/>
        <v>CORRETO</v>
      </c>
    </row>
    <row r="115" spans="2:26">
      <c r="B115" s="32">
        <v>100</v>
      </c>
      <c r="C115" s="83"/>
      <c r="D115" s="84"/>
      <c r="E115" s="85"/>
      <c r="F115" s="5"/>
      <c r="G115" s="7"/>
      <c r="H115" s="3" t="str">
        <f t="shared" si="0"/>
        <v xml:space="preserve"> </v>
      </c>
      <c r="I115" s="3" t="str">
        <f t="shared" si="1"/>
        <v xml:space="preserve"> </v>
      </c>
      <c r="J115" s="6"/>
      <c r="K115" s="7"/>
      <c r="L115" s="7"/>
      <c r="M115" s="13" t="str">
        <f t="shared" ca="1" si="2"/>
        <v xml:space="preserve"> </v>
      </c>
      <c r="N115" s="7"/>
      <c r="O115" s="7"/>
      <c r="P115" s="8" t="str">
        <f t="shared" ref="P115" si="9">IF(ISBLANK(N115)," ",(DATEDIF(N115,O115,"d"))+1)</f>
        <v xml:space="preserve"> </v>
      </c>
      <c r="Q115" s="9" t="str">
        <f t="shared" si="4"/>
        <v xml:space="preserve"> </v>
      </c>
      <c r="T115" s="54"/>
      <c r="U115" s="54"/>
      <c r="V115" s="61"/>
      <c r="W115" s="64">
        <f t="shared" ca="1" si="5"/>
        <v>122</v>
      </c>
      <c r="X115" s="64" t="str">
        <f t="shared" ca="1" si="6"/>
        <v>SIM</v>
      </c>
      <c r="Y115" s="64" t="str">
        <f t="shared" ca="1" si="7"/>
        <v>NÃO</v>
      </c>
      <c r="Z115" s="65" t="str">
        <f t="shared" ca="1" si="8"/>
        <v>CORRETO</v>
      </c>
    </row>
    <row r="116" spans="2:26" ht="15.75" thickBot="1">
      <c r="B116" s="16"/>
      <c r="C116" s="16"/>
      <c r="D116" s="16"/>
      <c r="E116" s="17"/>
      <c r="F116" s="18"/>
      <c r="G116" s="18"/>
      <c r="H116" s="18"/>
      <c r="I116" s="18"/>
      <c r="J116" s="17"/>
      <c r="K116" s="19"/>
      <c r="L116" s="17"/>
      <c r="M116" s="20"/>
      <c r="N116" s="19"/>
      <c r="O116" s="19"/>
      <c r="P116" s="21"/>
      <c r="Q116" s="22"/>
      <c r="T116" s="68"/>
      <c r="U116" s="68"/>
      <c r="V116" s="69"/>
      <c r="W116" s="69"/>
      <c r="X116" s="69"/>
      <c r="Y116" s="69"/>
      <c r="Z116" s="70"/>
    </row>
    <row r="117" spans="2:26" ht="15.75" thickBot="1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2:26" ht="24" thickBot="1">
      <c r="B118" s="4"/>
      <c r="C118" s="4"/>
      <c r="D118" s="4"/>
      <c r="E118" s="42"/>
      <c r="F118" s="42"/>
      <c r="G118" s="86" t="s">
        <v>15</v>
      </c>
      <c r="H118" s="87"/>
      <c r="I118" s="49" t="s">
        <v>16</v>
      </c>
      <c r="J118" s="49" t="s">
        <v>19</v>
      </c>
      <c r="K118" s="49" t="s">
        <v>18</v>
      </c>
      <c r="L118" s="48" t="s">
        <v>20</v>
      </c>
      <c r="M118" s="88" t="s">
        <v>21</v>
      </c>
      <c r="N118" s="89"/>
      <c r="O118" s="90" t="str">
        <f>IF(M119&gt;G5," VALOR ACIMA DO MÁXIMO!!!"," ")</f>
        <v xml:space="preserve"> </v>
      </c>
      <c r="P118" s="91"/>
      <c r="Q118" s="91"/>
    </row>
    <row r="119" spans="2:26" ht="24" thickBot="1">
      <c r="B119" s="4"/>
      <c r="C119" s="4"/>
      <c r="D119" s="4"/>
      <c r="E119" s="42"/>
      <c r="F119" s="42"/>
      <c r="G119" s="92">
        <f>COUNTIF(J16:J115,"ACOLHIDO")</f>
        <v>0</v>
      </c>
      <c r="H119" s="93"/>
      <c r="I119" s="10">
        <f>COUNTIF(J16:J115,"INGRESSO")</f>
        <v>0</v>
      </c>
      <c r="J119" s="10">
        <f>COUNTIF(J16:J115,"DESISTENTE")</f>
        <v>0</v>
      </c>
      <c r="K119" s="10">
        <f>COUNTIF(J16:J115,"DESLIGADO")</f>
        <v>0</v>
      </c>
      <c r="L119" s="11">
        <f>COUNTIF(J16:J115,"CONCLUSÃO")</f>
        <v>0</v>
      </c>
      <c r="M119" s="94">
        <f>SUM(Q16:Q115)</f>
        <v>0</v>
      </c>
      <c r="N119" s="95"/>
      <c r="O119" s="90" t="str">
        <f>IF(M119&gt;G5,"EXCEDENTE EM   " &amp; T114 &amp;"   REAIS"," ")</f>
        <v xml:space="preserve"> </v>
      </c>
      <c r="P119" s="91"/>
      <c r="Q119" s="91"/>
    </row>
    <row r="120" spans="2:26">
      <c r="B120" s="4"/>
      <c r="C120" s="4"/>
      <c r="D120" s="4"/>
      <c r="E120" s="23"/>
      <c r="F120" s="23"/>
      <c r="G120" s="23"/>
      <c r="H120" s="23"/>
      <c r="I120" s="23"/>
      <c r="J120" s="23"/>
      <c r="K120" s="23"/>
      <c r="L120" s="23"/>
      <c r="M120" s="24"/>
      <c r="N120" s="24"/>
      <c r="O120" s="4"/>
      <c r="P120" s="4"/>
      <c r="Q120" s="4"/>
    </row>
    <row r="121" spans="2:26" ht="15.75">
      <c r="B121" s="25"/>
      <c r="C121" s="25"/>
      <c r="D121" s="75"/>
      <c r="E121" s="76"/>
      <c r="F121" s="77" t="s">
        <v>24</v>
      </c>
      <c r="G121" s="77"/>
      <c r="H121" s="77"/>
      <c r="I121" s="77"/>
      <c r="J121" s="77"/>
      <c r="K121" s="78" t="s">
        <v>25</v>
      </c>
      <c r="L121" s="78"/>
      <c r="M121" s="78"/>
      <c r="N121" s="78" t="s">
        <v>57</v>
      </c>
      <c r="O121" s="78"/>
      <c r="P121" s="78"/>
      <c r="Q121" s="4"/>
    </row>
    <row r="122" spans="2:26" ht="30.75" customHeight="1">
      <c r="B122" s="15"/>
      <c r="C122" s="15"/>
      <c r="D122" s="79"/>
      <c r="E122" s="80"/>
      <c r="F122" s="81"/>
      <c r="G122" s="81"/>
      <c r="H122" s="81"/>
      <c r="I122" s="81"/>
      <c r="J122" s="82"/>
      <c r="K122" s="82"/>
      <c r="L122" s="82"/>
      <c r="M122" s="82"/>
      <c r="N122" s="82"/>
      <c r="O122" s="82"/>
      <c r="P122" s="82"/>
    </row>
  </sheetData>
  <sheetProtection password="8B98" sheet="1" objects="1" scenarios="1" insertColumns="0" insertRows="0" selectLockedCells="1" sort="0" autoFilter="0"/>
  <mergeCells count="158">
    <mergeCell ref="B11:C11"/>
    <mergeCell ref="D11:M11"/>
    <mergeCell ref="C102:E102"/>
    <mergeCell ref="C100:E100"/>
    <mergeCell ref="C101:E101"/>
    <mergeCell ref="C45:E45"/>
    <mergeCell ref="D122:E122"/>
    <mergeCell ref="F122:J122"/>
    <mergeCell ref="K122:M122"/>
    <mergeCell ref="N122:P122"/>
    <mergeCell ref="C115:E115"/>
    <mergeCell ref="G118:H118"/>
    <mergeCell ref="M118:N118"/>
    <mergeCell ref="O118:Q118"/>
    <mergeCell ref="G119:H119"/>
    <mergeCell ref="M119:N119"/>
    <mergeCell ref="O119:Q119"/>
    <mergeCell ref="D121:E121"/>
    <mergeCell ref="F121:J121"/>
    <mergeCell ref="K121:M121"/>
    <mergeCell ref="N121:P121"/>
    <mergeCell ref="C114:E114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27:E27"/>
    <mergeCell ref="C37:E37"/>
    <mergeCell ref="C38:E38"/>
    <mergeCell ref="C39:E39"/>
    <mergeCell ref="C40:E40"/>
    <mergeCell ref="C41:E41"/>
    <mergeCell ref="C42:E42"/>
    <mergeCell ref="C43:E43"/>
    <mergeCell ref="C44:E44"/>
    <mergeCell ref="C24:E24"/>
    <mergeCell ref="C16:E16"/>
    <mergeCell ref="C17:E17"/>
    <mergeCell ref="C18:E18"/>
    <mergeCell ref="C19:E19"/>
    <mergeCell ref="C20:E20"/>
    <mergeCell ref="C21:E21"/>
    <mergeCell ref="C25:E25"/>
    <mergeCell ref="C26:E26"/>
    <mergeCell ref="C35:E35"/>
    <mergeCell ref="C36:E36"/>
    <mergeCell ref="B13:C13"/>
    <mergeCell ref="E13:F13"/>
    <mergeCell ref="Z14:Z15"/>
    <mergeCell ref="B14:B15"/>
    <mergeCell ref="C14:E15"/>
    <mergeCell ref="F14:F15"/>
    <mergeCell ref="G14:G15"/>
    <mergeCell ref="H14:H15"/>
    <mergeCell ref="I14:I15"/>
    <mergeCell ref="J14:M14"/>
    <mergeCell ref="N14:Q14"/>
    <mergeCell ref="W14:W15"/>
    <mergeCell ref="X14:X15"/>
    <mergeCell ref="Y14:Y15"/>
    <mergeCell ref="C28:E28"/>
    <mergeCell ref="C29:E29"/>
    <mergeCell ref="C30:E30"/>
    <mergeCell ref="C31:E31"/>
    <mergeCell ref="C32:E32"/>
    <mergeCell ref="C33:E33"/>
    <mergeCell ref="C22:E22"/>
    <mergeCell ref="C23:E23"/>
    <mergeCell ref="P3:P4"/>
    <mergeCell ref="Q3:Q4"/>
    <mergeCell ref="B5:C5"/>
    <mergeCell ref="D5:E5"/>
    <mergeCell ref="G5:H5"/>
    <mergeCell ref="J5:K5"/>
    <mergeCell ref="L5:M5"/>
    <mergeCell ref="B7:C7"/>
    <mergeCell ref="D7:M7"/>
    <mergeCell ref="C46:E46"/>
    <mergeCell ref="C47:E47"/>
    <mergeCell ref="C48:E48"/>
    <mergeCell ref="C49:E49"/>
    <mergeCell ref="B2:M2"/>
    <mergeCell ref="N2:O2"/>
    <mergeCell ref="B3:C4"/>
    <mergeCell ref="D3:E4"/>
    <mergeCell ref="F3:F4"/>
    <mergeCell ref="G3:G4"/>
    <mergeCell ref="J3:J4"/>
    <mergeCell ref="K3:K4"/>
    <mergeCell ref="L3:M4"/>
    <mergeCell ref="N3:N5"/>
    <mergeCell ref="O3:O4"/>
    <mergeCell ref="B8:C8"/>
    <mergeCell ref="D8:M8"/>
    <mergeCell ref="B9:C9"/>
    <mergeCell ref="D9:M9"/>
    <mergeCell ref="B10:C10"/>
    <mergeCell ref="D10:M10"/>
    <mergeCell ref="B12:C12"/>
    <mergeCell ref="D12:M12"/>
    <mergeCell ref="C34:E3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85:E85"/>
    <mergeCell ref="C86:E86"/>
    <mergeCell ref="C87:E87"/>
    <mergeCell ref="C88:E88"/>
    <mergeCell ref="C89:E89"/>
    <mergeCell ref="C80:E80"/>
    <mergeCell ref="C81:E81"/>
    <mergeCell ref="C82:E82"/>
    <mergeCell ref="C83:E83"/>
    <mergeCell ref="C84:E84"/>
    <mergeCell ref="C95:E95"/>
    <mergeCell ref="C96:E96"/>
    <mergeCell ref="C97:E97"/>
    <mergeCell ref="C98:E98"/>
    <mergeCell ref="C99:E99"/>
    <mergeCell ref="C90:E90"/>
    <mergeCell ref="C91:E91"/>
    <mergeCell ref="C92:E92"/>
    <mergeCell ref="C93:E93"/>
    <mergeCell ref="C94:E94"/>
  </mergeCells>
  <conditionalFormatting sqref="M119:N119">
    <cfRule type="cellIs" dxfId="3" priority="4" operator="greaterThan">
      <formula>$J$5</formula>
    </cfRule>
  </conditionalFormatting>
  <conditionalFormatting sqref="H16:I115">
    <cfRule type="cellIs" dxfId="2" priority="3" operator="equal">
      <formula>"INCORRETO"</formula>
    </cfRule>
  </conditionalFormatting>
  <conditionalFormatting sqref="X14:Y115">
    <cfRule type="cellIs" dxfId="1" priority="1" operator="equal">
      <formula>"NÃO"</formula>
    </cfRule>
    <cfRule type="cellIs" dxfId="0" priority="2" operator="equal">
      <formula>"SIM"</formula>
    </cfRule>
  </conditionalFormatting>
  <dataValidations count="3">
    <dataValidation type="list" allowBlank="1" showInputMessage="1" showErrorMessage="1" sqref="J116">
      <formula1>$T$17:$T$20</formula1>
    </dataValidation>
    <dataValidation type="list" allowBlank="1" showInputMessage="1" showErrorMessage="1" sqref="D3">
      <formula1>$U$16:$U$20</formula1>
    </dataValidation>
    <dataValidation type="list" allowBlank="1" showInputMessage="1" showErrorMessage="1" sqref="J16:J115">
      <formula1>$T$16:$T$21</formula1>
    </dataValidation>
  </dataValidations>
  <printOptions horizontalCentered="1"/>
  <pageMargins left="0.18" right="0.17" top="0.27559055118110237" bottom="0.31496062992125984" header="0.28000000000000003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25 LINHAS</vt:lpstr>
      <vt:lpstr>50 LINHAS </vt:lpstr>
      <vt:lpstr>75 LINHAS </vt:lpstr>
      <vt:lpstr>100 LINHAS </vt:lpstr>
      <vt:lpstr>'100 LINHAS '!Area_de_impressao</vt:lpstr>
      <vt:lpstr>'25 LINHAS'!Area_de_impressao</vt:lpstr>
      <vt:lpstr>'50 LINHAS '!Area_de_impressao</vt:lpstr>
      <vt:lpstr>'75 LINHAS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2021-06-21T12:29:40Z</cp:lastPrinted>
  <dcterms:created xsi:type="dcterms:W3CDTF">2021-06-15T10:36:14Z</dcterms:created>
  <dcterms:modified xsi:type="dcterms:W3CDTF">2022-08-12T12:47:21Z</dcterms:modified>
</cp:coreProperties>
</file>